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2- Febrero\contabilidad\Ejecucion del presupuesto\"/>
    </mc:Choice>
  </mc:AlternateContent>
  <bookViews>
    <workbookView xWindow="0" yWindow="0" windowWidth="19200" windowHeight="70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D73" i="2"/>
  <c r="B26" i="2"/>
  <c r="E10" i="2"/>
  <c r="G82" i="2"/>
  <c r="H82" i="2"/>
  <c r="I82" i="2"/>
  <c r="J82" i="2"/>
  <c r="K82" i="2"/>
  <c r="L82" i="2"/>
  <c r="M82" i="2"/>
  <c r="N82" i="2"/>
  <c r="O82" i="2"/>
  <c r="P82" i="2"/>
  <c r="G73" i="2"/>
  <c r="H73" i="2"/>
  <c r="I73" i="2"/>
  <c r="J73" i="2"/>
  <c r="K73" i="2"/>
  <c r="L73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I9" i="2"/>
  <c r="F16" i="2"/>
  <c r="G16" i="2"/>
  <c r="H16" i="2"/>
  <c r="I16" i="2"/>
  <c r="J16" i="2"/>
  <c r="J9" i="2" s="1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Q52" i="2" l="1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H9" i="2" s="1"/>
  <c r="G26" i="2"/>
  <c r="E26" i="2"/>
  <c r="E9" i="2" l="1"/>
  <c r="E73" i="2"/>
  <c r="G9" i="2"/>
  <c r="F9" i="2"/>
  <c r="Q26" i="2"/>
  <c r="Q11" i="2"/>
  <c r="C26" i="2"/>
  <c r="C52" i="2"/>
  <c r="C16" i="2"/>
  <c r="B52" i="2"/>
  <c r="B16" i="2"/>
  <c r="D2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C82" i="2" s="1"/>
  <c r="B10" i="2"/>
  <c r="B9" i="2" s="1"/>
  <c r="B82" i="2" s="1"/>
  <c r="D9" i="2" l="1"/>
  <c r="B73" i="2"/>
  <c r="D10" i="2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<sst xmlns="http://schemas.openxmlformats.org/spreadsheetml/2006/main" count="101" uniqueCount="101">
  <si>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</si>
  <si>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</si>
  <si>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</si>
  <si>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</si>
  <si>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</si>
  <si>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</si>
  <si>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</si>
  <si>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</si>
  <si>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</si>
  <si>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</si>
  <si>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</si>
  <si>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</si>
  <si>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</si>
  <si>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</si>
  <si>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</si>
  <si>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</si>
  <si>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</si>
  <si>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</si>
  <si>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</si>
  <si>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</si>
  <si>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</si>
  <si>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</si>
  <si>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</si>
  <si>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</si>
  <si>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</si>
  <si>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</si>
  <si>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</si>
  <si>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</si>
  <si>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</si>
  <si>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</si>
  <si>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</si>
  <si>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</si>
  <si>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</si>
  <si>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</si>
  <si>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</si>
  <si>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</si>
  <si>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</si>
  <si>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</si>
  <si>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</si>
  <si>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</si>
  <si>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</si>
  <si>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</si>
  <si>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</si>
  <si>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</si>
  <si>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</si>
  <si>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</si>
  <si>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</si>
  <si>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</si>
  <si>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</si>
  <si>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</si>
  <si>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</si>
  <si>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</si>
  <si>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</si>
  <si>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</si>
  <si>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</si>
  <si>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</si>
  <si>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</si>
  <si>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</si>
  <si>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</si>
  <si>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</si>
  <si>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</si>
  <si>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</si>
  <si>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</si>
  <si>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</si>
  <si>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</si>
  <si>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</si>
  <si>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</si>
  <si>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</si>
  <si>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</si>
  <si>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</si>
  <si>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</si>
  <si>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</si>
  <si>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</si>
  <si>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</si>
  <si>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</si>
  <si>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</si>
  <si>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</si>
  <si>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</si>
  <si>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</si>
  <si>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</si>
  <si>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</si>
  <si>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</si>
  <si>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</si>
  <si>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</si>
  <si>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</si>
  <si>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</si>
  <si>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</si>
  <si>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</si>
  <si>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</si>
  <si>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</si>
  <si>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</si>
  <si>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</si>
  <si>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</si>
  <si>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</si>
  <si>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</si>
  <si>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</si>
  <si>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</si>
  <si>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</si>
  <si>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</si>
  <si>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</si>
  <si>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Primer Teniente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</si>
</sst>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159202</xdr:rowOff>
    </xdr:from>
    <xdr:to>
      <xdr:col>15</xdr:col>
      <xdr:colOff>834571</xdr:colOff>
      <xdr:row>5</xdr:row>
      <xdr:rowOff>22678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1" y="159202"/>
          <a:ext cx="1422399" cy="1083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1"/>
  <sheetViews>
    <sheetView showGridLines="0" tabSelected="1" topLeftCell="A73" zoomScale="70" zoomScaleNormal="70" workbookViewId="0">
      <selection activeCell="F106" sqref="F106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5" t="s">
        <v>86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8" ht="21" customHeight="1" x14ac:dyDescent="0.25">
      <c r="A3" s="67" t="s">
        <v>87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ht="15.75" x14ac:dyDescent="0.25">
      <c r="A4" s="72" t="s">
        <v>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8" ht="15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ht="15.75" customHeight="1" x14ac:dyDescent="0.25">
      <c r="A6" s="75" t="s">
        <v>73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8" ht="25.5" customHeight="1" x14ac:dyDescent="0.25">
      <c r="A7" s="69" t="s">
        <v>63</v>
      </c>
      <c r="B7" s="70" t="s">
        <v>85</v>
      </c>
      <c r="C7" s="58" t="s">
        <v>90</v>
      </c>
      <c r="D7" s="70" t="s">
        <v>88</v>
      </c>
      <c r="E7" s="79" t="s">
        <v>83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</row>
    <row r="8" spans="1:18" x14ac:dyDescent="0.25">
      <c r="A8" s="69"/>
      <c r="B8" s="71"/>
      <c r="C8" s="59" t="s">
        <v>91</v>
      </c>
      <c r="D8" s="71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6">
        <f>E10+E16+E26</f>
        <v>12310513.949999999</v>
      </c>
      <c r="F9" s="46">
        <f>F10+F16+F26</f>
        <v>15711103.34</v>
      </c>
      <c r="G9" s="46">
        <f t="shared" ref="G9:P9" si="0">G10+G16+G26</f>
        <v>0</v>
      </c>
      <c r="H9" s="46">
        <f t="shared" si="0"/>
        <v>0</v>
      </c>
      <c r="I9" s="46">
        <f>I10+I16+I26</f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28021617.289999999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8981015.5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17967721</v>
      </c>
    </row>
    <row r="11" spans="1:18" ht="23.25" x14ac:dyDescent="0.35">
      <c r="A11" s="11" t="s">
        <v>2</v>
      </c>
      <c r="B11" s="64">
        <v>111456000</v>
      </c>
      <c r="C11" s="12">
        <v>4560000</v>
      </c>
      <c r="D11" s="15">
        <f>B11+C11</f>
        <v>116016000</v>
      </c>
      <c r="E11" s="48">
        <v>8578000</v>
      </c>
      <c r="F11" s="49">
        <v>8571500</v>
      </c>
      <c r="G11" s="49"/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17149500</v>
      </c>
    </row>
    <row r="12" spans="1:18" ht="23.25" x14ac:dyDescent="0.35">
      <c r="A12" s="11" t="s">
        <v>3</v>
      </c>
      <c r="B12" s="64">
        <v>3000000</v>
      </c>
      <c r="C12" s="12">
        <v>-4560000</v>
      </c>
      <c r="D12" s="15">
        <f t="shared" ref="D12:D15" si="2">B12+C12</f>
        <v>-1560000</v>
      </c>
      <c r="E12" s="48">
        <v>247362.5</v>
      </c>
      <c r="F12" s="49">
        <v>248172.5</v>
      </c>
      <c r="G12" s="49"/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495535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4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/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322686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0</v>
      </c>
      <c r="D16" s="32">
        <f t="shared" si="4"/>
        <v>13166819.999999998</v>
      </c>
      <c r="E16" s="50">
        <f>E17+E18+E19+E20+E21+E22+E23+E24+E25</f>
        <v>851699.02999999991</v>
      </c>
      <c r="F16" s="50">
        <f t="shared" ref="F16:P16" si="5">F17+F18+F19+F20+F21+F22+F23+F24+F25</f>
        <v>1726524.93</v>
      </c>
      <c r="G16" s="50">
        <f t="shared" si="5"/>
        <v>0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2578223.96</v>
      </c>
    </row>
    <row r="17" spans="1:17" ht="23.25" x14ac:dyDescent="0.35">
      <c r="A17" s="11" t="s">
        <v>8</v>
      </c>
      <c r="B17" s="64">
        <v>5963885</v>
      </c>
      <c r="C17" s="21">
        <v>-74624.94</v>
      </c>
      <c r="D17" s="14">
        <f>B17+C17</f>
        <v>5889260.0599999996</v>
      </c>
      <c r="E17" s="48">
        <v>429569.67</v>
      </c>
      <c r="F17" s="49">
        <v>424108.63</v>
      </c>
      <c r="G17" s="49"/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853678.3</v>
      </c>
    </row>
    <row r="18" spans="1:17" ht="23.25" x14ac:dyDescent="0.35">
      <c r="A18" s="11" t="s">
        <v>9</v>
      </c>
      <c r="B18" s="64">
        <v>470000</v>
      </c>
      <c r="C18" s="21"/>
      <c r="D18" s="14">
        <f t="shared" ref="D18:D25" si="6">B18+C18</f>
        <v>470000</v>
      </c>
      <c r="E18" s="48"/>
      <c r="F18" s="49"/>
      <c r="G18" s="49"/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0</v>
      </c>
    </row>
    <row r="19" spans="1:17" ht="23.25" x14ac:dyDescent="0.35">
      <c r="A19" s="11" t="s">
        <v>10</v>
      </c>
      <c r="B19" s="64">
        <v>4983892</v>
      </c>
      <c r="C19" s="12"/>
      <c r="D19" s="14">
        <f t="shared" si="6"/>
        <v>4983892</v>
      </c>
      <c r="E19" s="48">
        <v>415150</v>
      </c>
      <c r="F19" s="49">
        <v>415150</v>
      </c>
      <c r="G19" s="49"/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830300</v>
      </c>
    </row>
    <row r="20" spans="1:17" ht="23.25" x14ac:dyDescent="0.35">
      <c r="A20" s="11" t="s">
        <v>11</v>
      </c>
      <c r="B20" s="64">
        <v>150000</v>
      </c>
      <c r="C20" s="12"/>
      <c r="D20" s="14">
        <f t="shared" si="6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4">
        <v>460204</v>
      </c>
      <c r="C21" s="12">
        <v>-3596</v>
      </c>
      <c r="D21" s="14">
        <f t="shared" si="6"/>
        <v>456608</v>
      </c>
      <c r="E21" s="48"/>
      <c r="F21" s="49"/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0</v>
      </c>
    </row>
    <row r="22" spans="1:17" ht="23.25" x14ac:dyDescent="0.35">
      <c r="A22" s="11" t="s">
        <v>13</v>
      </c>
      <c r="B22" s="64">
        <v>802066</v>
      </c>
      <c r="C22" s="12">
        <v>78220.94</v>
      </c>
      <c r="D22" s="14">
        <f t="shared" si="6"/>
        <v>880286.94</v>
      </c>
      <c r="E22" s="48"/>
      <c r="F22" s="49">
        <v>880286.94</v>
      </c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4">
        <v>253020</v>
      </c>
      <c r="C23" s="12"/>
      <c r="D23" s="14">
        <f t="shared" si="6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4">
        <v>83753</v>
      </c>
      <c r="C24" s="12"/>
      <c r="D24" s="14">
        <f t="shared" si="6"/>
        <v>83753</v>
      </c>
      <c r="E24" s="48">
        <v>6979.36</v>
      </c>
      <c r="F24" s="48">
        <v>6979.36</v>
      </c>
      <c r="G24" s="51"/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13958.72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3518070</v>
      </c>
      <c r="D26" s="32">
        <f>B26+C26</f>
        <v>27827585</v>
      </c>
      <c r="E26" s="50">
        <f t="shared" ref="E26:P26" si="7">E27+E28+E29+E30+E31+E32+E33+E34+E35</f>
        <v>2472109.42</v>
      </c>
      <c r="F26" s="50">
        <f>F27+F28+F29+F30+F31+F32+F33+F34+F35</f>
        <v>5003562.91</v>
      </c>
      <c r="G26" s="50">
        <f t="shared" si="7"/>
        <v>0</v>
      </c>
      <c r="H26" s="50">
        <f t="shared" si="7"/>
        <v>0</v>
      </c>
      <c r="I26" s="50">
        <f t="shared" si="7"/>
        <v>0</v>
      </c>
      <c r="J26" s="50">
        <f t="shared" si="7"/>
        <v>0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7475672.3300000001</v>
      </c>
    </row>
    <row r="27" spans="1:17" ht="23.25" x14ac:dyDescent="0.35">
      <c r="A27" s="11" t="s">
        <v>17</v>
      </c>
      <c r="B27" s="13">
        <v>9920223</v>
      </c>
      <c r="C27" s="12">
        <v>444213</v>
      </c>
      <c r="D27" s="14">
        <f>B27+C27</f>
        <v>10364436</v>
      </c>
      <c r="E27" s="48">
        <v>783370</v>
      </c>
      <c r="F27" s="49">
        <v>1284547.7</v>
      </c>
      <c r="G27" s="49"/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2067917.7</v>
      </c>
    </row>
    <row r="28" spans="1:17" ht="23.25" x14ac:dyDescent="0.35">
      <c r="A28" s="11" t="s">
        <v>18</v>
      </c>
      <c r="B28" s="13">
        <v>1800000</v>
      </c>
      <c r="C28" s="12">
        <v>2423657</v>
      </c>
      <c r="D28" s="14">
        <f t="shared" ref="D28:D35" si="8">B28+C28</f>
        <v>4223657</v>
      </c>
      <c r="E28" s="48">
        <v>1499939.42</v>
      </c>
      <c r="F28" s="49">
        <v>1499998.53</v>
      </c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2999937.95</v>
      </c>
    </row>
    <row r="29" spans="1:17" ht="23.25" x14ac:dyDescent="0.35">
      <c r="A29" s="11" t="s">
        <v>19</v>
      </c>
      <c r="B29" s="13">
        <v>300000</v>
      </c>
      <c r="C29" s="12"/>
      <c r="D29" s="14">
        <f t="shared" si="8"/>
        <v>300000</v>
      </c>
      <c r="E29" s="48"/>
      <c r="F29" s="49"/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0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8"/>
      <c r="F30" s="49">
        <v>60392.5</v>
      </c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136055</v>
      </c>
      <c r="D31" s="14">
        <f t="shared" si="8"/>
        <v>336055</v>
      </c>
      <c r="E31" s="48"/>
      <c r="F31" s="49">
        <v>186054.19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-183357</v>
      </c>
      <c r="D32" s="14">
        <f t="shared" si="8"/>
        <v>516643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10486200</v>
      </c>
      <c r="C33" s="12"/>
      <c r="D33" s="14">
        <f t="shared" si="8"/>
        <v>10486200</v>
      </c>
      <c r="E33" s="48"/>
      <c r="F33" s="49">
        <v>1700000</v>
      </c>
      <c r="G33" s="49"/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1700000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650200</v>
      </c>
      <c r="D35" s="14">
        <f t="shared" si="8"/>
        <v>1540200</v>
      </c>
      <c r="E35" s="48">
        <v>188800</v>
      </c>
      <c r="F35" s="49">
        <v>272569.99</v>
      </c>
      <c r="G35" s="49"/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461369.99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170000</v>
      </c>
      <c r="D52" s="32">
        <f>B52+C52</f>
        <v>650000</v>
      </c>
      <c r="E52" s="50"/>
      <c r="F52" s="50">
        <f>F53+F54+F55+F56+F57+F58+F59+F60+F61</f>
        <v>122106.4</v>
      </c>
      <c r="G52" s="50">
        <f t="shared" ref="G52:K52" si="10">G53+G54+G55+G56+G57+G58+G59+G60+G61</f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122106.4</v>
      </c>
    </row>
    <row r="53" spans="1:17" ht="23.25" x14ac:dyDescent="0.35">
      <c r="A53" s="11" t="s">
        <v>43</v>
      </c>
      <c r="B53" s="13">
        <v>295000</v>
      </c>
      <c r="C53" s="12">
        <v>170000</v>
      </c>
      <c r="D53" s="14">
        <f>B53+C53</f>
        <v>465000</v>
      </c>
      <c r="E53" s="48"/>
      <c r="F53" s="49">
        <v>122106.4</v>
      </c>
      <c r="G53" s="49"/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122106.4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1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-170000</v>
      </c>
      <c r="D62" s="32">
        <f>B62+C62</f>
        <v>1017777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>
        <v>-170000</v>
      </c>
      <c r="D63" s="15">
        <f>B63+C63</f>
        <v>1017777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D10+D16+D26+D52+D62</f>
        <v>159596182</v>
      </c>
      <c r="E73" s="47">
        <f>E10+E16+E26+E52+E62</f>
        <v>12310513.949999999</v>
      </c>
      <c r="F73" s="47">
        <f t="shared" ref="F73:K73" si="12">F10+F16+F26+F52</f>
        <v>15833209.74</v>
      </c>
      <c r="G73" s="47">
        <f t="shared" si="12"/>
        <v>0</v>
      </c>
      <c r="H73" s="47">
        <f t="shared" si="12"/>
        <v>0</v>
      </c>
      <c r="I73" s="47">
        <f t="shared" si="12"/>
        <v>0</v>
      </c>
      <c r="J73" s="47">
        <f t="shared" si="12"/>
        <v>0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28143723.689999998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>
        <f>C9</f>
        <v>3518070</v>
      </c>
      <c r="D82" s="29">
        <f>D73</f>
        <v>159596182</v>
      </c>
      <c r="E82" s="29">
        <f>E73</f>
        <v>12310513.949999999</v>
      </c>
      <c r="F82" s="29">
        <f t="shared" ref="F82:O82" si="14">F73</f>
        <v>15833209.74</v>
      </c>
      <c r="G82" s="29">
        <f t="shared" si="14"/>
        <v>0</v>
      </c>
      <c r="H82" s="29">
        <f t="shared" si="14"/>
        <v>0</v>
      </c>
      <c r="I82" s="29">
        <f t="shared" si="14"/>
        <v>0</v>
      </c>
      <c r="J82" s="29">
        <f t="shared" si="14"/>
        <v>0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28143723.689999998</v>
      </c>
    </row>
    <row r="83" spans="1:17" ht="27.75" x14ac:dyDescent="0.65"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x14ac:dyDescent="0.25"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x14ac:dyDescent="0.25"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x14ac:dyDescent="0.25"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x14ac:dyDescent="0.25"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x14ac:dyDescent="0.25"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26.25" x14ac:dyDescent="0.4">
      <c r="F89" s="76" t="s">
        <v>97</v>
      </c>
      <c r="G89" s="77"/>
      <c r="H89" s="77"/>
      <c r="I89" s="77"/>
    </row>
    <row r="90" spans="1:17" ht="28.5" x14ac:dyDescent="0.45">
      <c r="F90" s="78" t="s">
        <v>100</v>
      </c>
      <c r="G90" s="78"/>
      <c r="H90" s="78"/>
      <c r="I90" s="78"/>
    </row>
    <row r="91" spans="1:17" ht="28.5" x14ac:dyDescent="0.45">
      <c r="F91" s="78" t="s">
        <v>98</v>
      </c>
      <c r="G91" s="78"/>
      <c r="H91" s="78"/>
      <c r="I91" s="78"/>
    </row>
  </sheetData>
  <mergeCells count="12">
    <mergeCell ref="F89:I89"/>
    <mergeCell ref="F90:I90"/>
    <mergeCell ref="F91:I91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2023-03-01T18:51:41Z</cp:lastPrinted>
  <dcterms:created xsi:type="dcterms:W3CDTF">2021-07-29T18:58:50Z</dcterms:created>
  <dcterms:modified xsi:type="dcterms:W3CDTF">2023-03-21T04:22:59Z</dcterms:modified>
</cp:coreProperties>
</file>