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2- Febrero\contabilidad\presupuesto\"/>
    </mc:Choice>
  </mc:AlternateContent>
  <bookViews>
    <workbookView xWindow="-120" yWindow="-120" windowWidth="24240" windowHeight="13140"/>
  </bookViews>
  <sheets>
    <sheet name="P1 Presupuesto Aprob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2" i="1"/>
  <c r="D61" i="1"/>
  <c r="D60" i="1"/>
  <c r="D59" i="1"/>
  <c r="D58" i="1"/>
  <c r="D57" i="1"/>
  <c r="D56" i="1"/>
  <c r="D55" i="1"/>
  <c r="D54" i="1"/>
  <c r="D36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6" i="1"/>
  <c r="D15" i="1"/>
  <c r="D14" i="1"/>
  <c r="D13" i="1"/>
  <c r="D12" i="1"/>
  <c r="C63" i="1"/>
  <c r="C53" i="1"/>
  <c r="C27" i="1"/>
  <c r="C17" i="1"/>
  <c r="C11" i="1"/>
  <c r="D17" i="1" l="1"/>
  <c r="C10" i="1"/>
  <c r="C83" i="1" s="1"/>
  <c r="B63" i="1" l="1"/>
  <c r="D63" i="1" s="1"/>
  <c r="B53" i="1"/>
  <c r="D53" i="1" s="1"/>
  <c r="B27" i="1"/>
  <c r="D27" i="1" s="1"/>
  <c r="B17" i="1"/>
  <c r="B11" i="1"/>
  <c r="D11" i="1" s="1"/>
  <c r="B10" i="1" l="1"/>
  <c r="B83" i="1" s="1"/>
  <c r="D74" i="1"/>
  <c r="D83" i="1" s="1"/>
  <c r="B74" i="1"/>
  <c r="D10" i="1" l="1"/>
</calcChain>
</file>

<file path=xl/sharedStrings.xml><?xml version="1.0" encoding="utf-8"?>
<sst xmlns="http://schemas.openxmlformats.org/spreadsheetml/2006/main" count="91" uniqueCount="91">
  <si>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</si>
  <si>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</si>
  <si>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</si>
  <si>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</si>
  <si>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</si>
  <si>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</si>
  <si>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</si>
  <si>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</si>
  <si>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</si>
  <si>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</si>
  <si>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</si>
  <si>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</si>
  <si>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</si>
  <si>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</si>
  <si>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</si>
  <si>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</si>
  <si>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</si>
  <si>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</si>
  <si>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</si>
  <si>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</si>
  <si>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</si>
  <si>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</si>
  <si>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</si>
  <si>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</si>
  <si>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</si>
  <si>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</si>
  <si>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</si>
  <si>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</si>
  <si>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</si>
  <si>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</si>
  <si>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</si>
  <si>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</si>
  <si>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</si>
  <si>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</si>
  <si>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</si>
  <si>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</si>
  <si>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</si>
  <si>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</si>
  <si>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</si>
  <si>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</si>
  <si>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</si>
  <si>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</si>
  <si>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</si>
  <si>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</si>
  <si>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</si>
  <si>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</si>
  <si>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</si>
  <si>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</si>
  <si>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</si>
  <si>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</si>
  <si>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</si>
  <si>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</si>
  <si>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</si>
  <si>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</si>
  <si>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</si>
  <si>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</si>
  <si>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</si>
  <si>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</si>
  <si>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</si>
  <si>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</si>
  <si>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</si>
  <si>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</si>
  <si>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</si>
  <si>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</si>
  <si>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</si>
  <si>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</si>
  <si>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</si>
  <si>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</si>
  <si>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</si>
  <si>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</si>
  <si>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</si>
  <si>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</si>
  <si>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</si>
  <si>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</si>
  <si>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</si>
  <si>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</si>
  <si>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</si>
  <si>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</si>
  <si>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</si>
  <si>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</si>
  <si>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SERVICIO NACIONAL DE PROTECCION AMBIENTAL</t>
  </si>
  <si>
    <t>Director Financiero SENPA.</t>
  </si>
  <si>
    <t>Primer Teniente Contador, FARD.</t>
  </si>
  <si>
    <t>Lic. JUAN GABRIEL SANTA MATOS</t>
  </si>
  <si>
    <t>2.2.7 - SERVICIOS DE CONSERVACIÓN, REPARACIONES MENORES E INST. TEMP.</t>
  </si>
  <si>
    <t>2.2.9 - OTRAS CONTRATACIONES DE SERVICIOS</t>
  </si>
  <si>
    <t>2.7.4 - GASTOS QUE SE ASIGNARÁN DURANTE EL EJERCICIO PARA INVERSIÓN.</t>
  </si>
  <si>
    <t>Presupuesto Vigente</t>
  </si>
  <si>
    <t>Año 2023</t>
  </si>
  <si>
    <t>Fuente: SIGEF</t>
  </si>
  <si>
    <t>Fecha de registro: Del 01 de Enero hasta el 31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</si>
</sst>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RD$-1C0A]* #,##0.00_);_([$RD$-1C0A]* \(#,##0.00\);_([$RD$-1C0A]* &quot;-&quot;??_);_(@_)"/>
    <numFmt numFmtId="167" formatCode="_(* #,##0.0_);_(* \(#,##0.0\);_(* &quot;-&quot;??_);_(@_)"/>
    <numFmt numFmtId="168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9" fillId="0" borderId="1" xfId="0" applyNumberFormat="1" applyFont="1" applyBorder="1"/>
    <xf numFmtId="165" fontId="10" fillId="0" borderId="0" xfId="1" applyFont="1" applyAlignment="1">
      <alignment horizontal="right" vertical="center" wrapText="1"/>
    </xf>
    <xf numFmtId="165" fontId="11" fillId="0" borderId="0" xfId="1" applyFont="1" applyAlignment="1">
      <alignment vertical="center" wrapText="1"/>
    </xf>
    <xf numFmtId="2" fontId="12" fillId="0" borderId="0" xfId="0" applyNumberFormat="1" applyFont="1"/>
    <xf numFmtId="165" fontId="10" fillId="0" borderId="0" xfId="1" applyFont="1" applyAlignment="1">
      <alignment vertical="center" wrapText="1"/>
    </xf>
    <xf numFmtId="165" fontId="12" fillId="0" borderId="0" xfId="1" applyFont="1" applyAlignment="1">
      <alignment vertical="center" wrapText="1"/>
    </xf>
    <xf numFmtId="164" fontId="9" fillId="0" borderId="0" xfId="0" applyNumberFormat="1" applyFont="1"/>
    <xf numFmtId="164" fontId="12" fillId="0" borderId="0" xfId="0" applyNumberFormat="1" applyFont="1"/>
    <xf numFmtId="164" fontId="12" fillId="0" borderId="0" xfId="1" applyNumberFormat="1" applyFont="1" applyAlignment="1">
      <alignment vertical="center" wrapText="1"/>
    </xf>
    <xf numFmtId="2" fontId="12" fillId="0" borderId="0" xfId="1" applyNumberFormat="1" applyFont="1" applyAlignment="1">
      <alignment vertical="center" wrapText="1"/>
    </xf>
    <xf numFmtId="165" fontId="9" fillId="0" borderId="1" xfId="1" applyFont="1" applyBorder="1"/>
    <xf numFmtId="165" fontId="9" fillId="0" borderId="0" xfId="1" applyFont="1" applyBorder="1"/>
    <xf numFmtId="166" fontId="9" fillId="4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164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7" fontId="9" fillId="0" borderId="1" xfId="0" applyNumberFormat="1" applyFont="1" applyBorder="1" applyAlignment="1">
      <alignment horizontal="right"/>
    </xf>
    <xf numFmtId="165" fontId="12" fillId="0" borderId="0" xfId="1" applyFont="1" applyAlignment="1">
      <alignment horizontal="right"/>
    </xf>
    <xf numFmtId="165" fontId="12" fillId="0" borderId="0" xfId="1" applyFont="1"/>
    <xf numFmtId="167" fontId="12" fillId="0" borderId="0" xfId="0" applyNumberFormat="1" applyFont="1"/>
    <xf numFmtId="167" fontId="9" fillId="0" borderId="0" xfId="0" applyNumberFormat="1" applyFont="1"/>
    <xf numFmtId="168" fontId="9" fillId="0" borderId="1" xfId="1" applyNumberFormat="1" applyFont="1" applyBorder="1" applyAlignment="1">
      <alignment vertical="center" wrapText="1"/>
    </xf>
    <xf numFmtId="0" fontId="1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5" fontId="2" fillId="2" borderId="7" xfId="1" applyFont="1" applyFill="1" applyBorder="1" applyAlignment="1">
      <alignment horizontal="center" vertical="center" wrapText="1"/>
    </xf>
    <xf numFmtId="165" fontId="2" fillId="2" borderId="8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0</xdr:col>
      <xdr:colOff>2295525</xdr:colOff>
      <xdr:row>5</xdr:row>
      <xdr:rowOff>39243</xdr:rowOff>
    </xdr:to>
    <xdr:pic>
      <xdr:nvPicPr>
        <xdr:cNvPr id="6" name="Imagen 5" descr="Resultado de imagen para logo de las fuerzas armada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2295525" cy="11155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2</xdr:col>
      <xdr:colOff>1838325</xdr:colOff>
      <xdr:row>1</xdr:row>
      <xdr:rowOff>161925</xdr:rowOff>
    </xdr:from>
    <xdr:to>
      <xdr:col>3</xdr:col>
      <xdr:colOff>1314450</xdr:colOff>
      <xdr:row>5</xdr:row>
      <xdr:rowOff>114535</xdr:rowOff>
    </xdr:to>
    <xdr:pic>
      <xdr:nvPicPr>
        <xdr:cNvPr id="9" name="Imagen 8" descr="Resultado de imagen para logo SENP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352425"/>
          <a:ext cx="1504949" cy="97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7"/>
  <sheetViews>
    <sheetView showGridLines="0" tabSelected="1" topLeftCell="A59" zoomScale="70" zoomScaleNormal="70" workbookViewId="0">
      <selection activeCell="F10" sqref="F10"/>
    </sheetView>
  </sheetViews>
  <sheetFormatPr baseColWidth="10" defaultColWidth="11.42578125" defaultRowHeight="15" x14ac:dyDescent="0.25"/>
  <cols>
    <col min="1" max="1" width="105.85546875" customWidth="1"/>
    <col min="2" max="2" width="37.7109375" customWidth="1"/>
    <col min="3" max="3" width="30.42578125" customWidth="1"/>
    <col min="4" max="4" width="34.7109375" customWidth="1"/>
  </cols>
  <sheetData>
    <row r="3" spans="1:15" ht="28.5" customHeight="1" x14ac:dyDescent="0.25">
      <c r="A3" s="42" t="s">
        <v>79</v>
      </c>
      <c r="B3" s="43"/>
      <c r="C3" s="43"/>
      <c r="D3" s="43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customHeight="1" x14ac:dyDescent="0.25">
      <c r="A4" s="40" t="s">
        <v>80</v>
      </c>
      <c r="B4" s="41"/>
      <c r="C4" s="41"/>
      <c r="D4" s="4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25">
      <c r="A5" s="51" t="s">
        <v>88</v>
      </c>
      <c r="B5" s="52"/>
      <c r="C5" s="52"/>
      <c r="D5" s="52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customHeight="1" x14ac:dyDescent="0.25">
      <c r="A6" s="44" t="s">
        <v>72</v>
      </c>
      <c r="B6" s="45"/>
      <c r="C6" s="45"/>
      <c r="D6" s="4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customHeight="1" x14ac:dyDescent="0.25">
      <c r="A7" s="44" t="s">
        <v>73</v>
      </c>
      <c r="B7" s="45"/>
      <c r="C7" s="45"/>
      <c r="D7" s="45"/>
      <c r="E7" s="6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 x14ac:dyDescent="0.25">
      <c r="A8" s="46" t="s">
        <v>62</v>
      </c>
      <c r="B8" s="47" t="s">
        <v>75</v>
      </c>
      <c r="C8" s="49" t="s">
        <v>74</v>
      </c>
      <c r="D8" s="49" t="s">
        <v>87</v>
      </c>
      <c r="E8" s="1"/>
    </row>
    <row r="9" spans="1:15" ht="23.25" customHeight="1" x14ac:dyDescent="0.25">
      <c r="A9" s="46"/>
      <c r="B9" s="48"/>
      <c r="C9" s="50"/>
      <c r="D9" s="50"/>
      <c r="E9" s="1"/>
    </row>
    <row r="10" spans="1:15" ht="23.25" x14ac:dyDescent="0.35">
      <c r="A10" s="23" t="s">
        <v>0</v>
      </c>
      <c r="B10" s="10">
        <f>B11+B17+B27+B53+B63</f>
        <v>156078112</v>
      </c>
      <c r="C10" s="10">
        <f>C11+C17+C27+C53+C63</f>
        <v>3518070</v>
      </c>
      <c r="D10" s="10">
        <f>B10+C10</f>
        <v>159596182</v>
      </c>
      <c r="E10" s="1"/>
    </row>
    <row r="11" spans="1:15" ht="27.75" x14ac:dyDescent="0.35">
      <c r="A11" s="24" t="s">
        <v>1</v>
      </c>
      <c r="B11" s="11">
        <f>B12+B13+B14+B15+B16</f>
        <v>116934000</v>
      </c>
      <c r="C11" s="11">
        <f>C12+C13+C14+C15+C16</f>
        <v>0</v>
      </c>
      <c r="D11" s="11">
        <f>B11+C11</f>
        <v>116934000</v>
      </c>
      <c r="E11" s="1"/>
    </row>
    <row r="12" spans="1:15" ht="23.25" x14ac:dyDescent="0.35">
      <c r="A12" s="25" t="s">
        <v>2</v>
      </c>
      <c r="B12" s="12">
        <v>111456000</v>
      </c>
      <c r="C12" s="26">
        <v>4560000</v>
      </c>
      <c r="D12" s="32">
        <f>B12+C12</f>
        <v>116016000</v>
      </c>
      <c r="E12" s="1"/>
    </row>
    <row r="13" spans="1:15" ht="23.25" x14ac:dyDescent="0.35">
      <c r="A13" s="25" t="s">
        <v>3</v>
      </c>
      <c r="B13" s="12">
        <v>3000000</v>
      </c>
      <c r="C13" s="26">
        <v>-4560000</v>
      </c>
      <c r="D13" s="32">
        <f t="shared" ref="D13:D16" si="0">B13+C13</f>
        <v>-1560000</v>
      </c>
      <c r="E13" s="1"/>
    </row>
    <row r="14" spans="1:15" ht="23.25" x14ac:dyDescent="0.35">
      <c r="A14" s="25" t="s">
        <v>4</v>
      </c>
      <c r="B14" s="13"/>
      <c r="C14" s="26"/>
      <c r="D14" s="32">
        <f t="shared" si="0"/>
        <v>0</v>
      </c>
      <c r="E14" s="1"/>
    </row>
    <row r="15" spans="1:15" ht="23.25" x14ac:dyDescent="0.35">
      <c r="A15" s="25" t="s">
        <v>5</v>
      </c>
      <c r="B15" s="13"/>
      <c r="C15" s="26"/>
      <c r="D15" s="32">
        <f t="shared" si="0"/>
        <v>0</v>
      </c>
      <c r="E15" s="1"/>
    </row>
    <row r="16" spans="1:15" ht="23.25" x14ac:dyDescent="0.35">
      <c r="A16" s="25" t="s">
        <v>6</v>
      </c>
      <c r="B16" s="12">
        <v>2478000</v>
      </c>
      <c r="C16" s="26"/>
      <c r="D16" s="32">
        <f t="shared" si="0"/>
        <v>2478000</v>
      </c>
      <c r="E16" s="1"/>
    </row>
    <row r="17" spans="1:5" ht="27.75" x14ac:dyDescent="0.35">
      <c r="A17" s="24" t="s">
        <v>7</v>
      </c>
      <c r="B17" s="14">
        <f>B18+B19+B20+B21+B22+B23+B24+B25+B26</f>
        <v>13166820</v>
      </c>
      <c r="C17" s="14">
        <f t="shared" ref="C17:D17" si="1">C18+C19+C20+C21+C22+C23+C24+C25+C26</f>
        <v>0</v>
      </c>
      <c r="D17" s="14">
        <f t="shared" si="1"/>
        <v>13166819.999999998</v>
      </c>
      <c r="E17" s="1"/>
    </row>
    <row r="18" spans="1:5" ht="23.25" x14ac:dyDescent="0.35">
      <c r="A18" s="25" t="s">
        <v>8</v>
      </c>
      <c r="B18" s="12">
        <v>5963885</v>
      </c>
      <c r="C18" s="17">
        <v>-74624.94</v>
      </c>
      <c r="D18" s="33">
        <f>B18+C18</f>
        <v>5889260.0599999996</v>
      </c>
      <c r="E18" s="1"/>
    </row>
    <row r="19" spans="1:5" ht="23.25" x14ac:dyDescent="0.35">
      <c r="A19" s="25" t="s">
        <v>9</v>
      </c>
      <c r="B19" s="12">
        <v>470000</v>
      </c>
      <c r="C19" s="17"/>
      <c r="D19" s="33">
        <f t="shared" ref="D19:D26" si="2">B19+C19</f>
        <v>470000</v>
      </c>
      <c r="E19" s="1"/>
    </row>
    <row r="20" spans="1:5" ht="23.25" x14ac:dyDescent="0.35">
      <c r="A20" s="25" t="s">
        <v>10</v>
      </c>
      <c r="B20" s="12">
        <v>4983892</v>
      </c>
      <c r="C20" s="26"/>
      <c r="D20" s="33">
        <f t="shared" si="2"/>
        <v>4983892</v>
      </c>
      <c r="E20" s="1"/>
    </row>
    <row r="21" spans="1:5" ht="23.25" x14ac:dyDescent="0.35">
      <c r="A21" s="25" t="s">
        <v>11</v>
      </c>
      <c r="B21" s="12">
        <v>150000</v>
      </c>
      <c r="C21" s="26"/>
      <c r="D21" s="33">
        <f t="shared" si="2"/>
        <v>150000</v>
      </c>
      <c r="E21" s="1"/>
    </row>
    <row r="22" spans="1:5" ht="23.25" x14ac:dyDescent="0.35">
      <c r="A22" s="25" t="s">
        <v>12</v>
      </c>
      <c r="B22" s="12">
        <v>460204</v>
      </c>
      <c r="C22" s="26">
        <v>-3596</v>
      </c>
      <c r="D22" s="33">
        <f t="shared" si="2"/>
        <v>456608</v>
      </c>
    </row>
    <row r="23" spans="1:5" ht="23.25" x14ac:dyDescent="0.35">
      <c r="A23" s="25" t="s">
        <v>13</v>
      </c>
      <c r="B23" s="12">
        <v>802066</v>
      </c>
      <c r="C23" s="26">
        <v>78220.94</v>
      </c>
      <c r="D23" s="33">
        <f t="shared" si="2"/>
        <v>880286.94</v>
      </c>
    </row>
    <row r="24" spans="1:5" ht="23.25" x14ac:dyDescent="0.35">
      <c r="A24" s="25" t="s">
        <v>84</v>
      </c>
      <c r="B24" s="12">
        <v>253020</v>
      </c>
      <c r="C24" s="26"/>
      <c r="D24" s="33">
        <f t="shared" si="2"/>
        <v>253020</v>
      </c>
    </row>
    <row r="25" spans="1:5" ht="23.25" x14ac:dyDescent="0.35">
      <c r="A25" s="25" t="s">
        <v>14</v>
      </c>
      <c r="B25" s="12">
        <v>83753</v>
      </c>
      <c r="C25" s="26"/>
      <c r="D25" s="33">
        <f t="shared" si="2"/>
        <v>83753</v>
      </c>
    </row>
    <row r="26" spans="1:5" ht="23.25" x14ac:dyDescent="0.35">
      <c r="A26" s="25" t="s">
        <v>85</v>
      </c>
      <c r="B26" s="15">
        <v>0</v>
      </c>
      <c r="C26" s="26"/>
      <c r="D26" s="33">
        <f t="shared" si="2"/>
        <v>0</v>
      </c>
    </row>
    <row r="27" spans="1:5" ht="27.75" x14ac:dyDescent="0.35">
      <c r="A27" s="24" t="s">
        <v>15</v>
      </c>
      <c r="B27" s="14">
        <f>B28+B29+B30+B31+B32+B33+B34+B35+B36</f>
        <v>24309515</v>
      </c>
      <c r="C27" s="14">
        <f>C28+C29+C30+C31+C32+C33+C34+C35+C36</f>
        <v>3518070</v>
      </c>
      <c r="D27" s="14">
        <f>B27+C27</f>
        <v>27827585</v>
      </c>
    </row>
    <row r="28" spans="1:5" ht="23.25" x14ac:dyDescent="0.35">
      <c r="A28" s="25" t="s">
        <v>16</v>
      </c>
      <c r="B28" s="15">
        <v>9920223</v>
      </c>
      <c r="C28" s="26">
        <v>444213</v>
      </c>
      <c r="D28" s="33">
        <f>B28+C28</f>
        <v>10364436</v>
      </c>
    </row>
    <row r="29" spans="1:5" ht="23.25" x14ac:dyDescent="0.35">
      <c r="A29" s="25" t="s">
        <v>17</v>
      </c>
      <c r="B29" s="15">
        <v>1800000</v>
      </c>
      <c r="C29" s="26">
        <v>2423657</v>
      </c>
      <c r="D29" s="33">
        <f t="shared" ref="D29:D36" si="3">B29+C29</f>
        <v>4223657</v>
      </c>
    </row>
    <row r="30" spans="1:5" ht="23.25" x14ac:dyDescent="0.35">
      <c r="A30" s="25" t="s">
        <v>18</v>
      </c>
      <c r="B30" s="15">
        <v>300000</v>
      </c>
      <c r="C30" s="26"/>
      <c r="D30" s="33">
        <f t="shared" si="3"/>
        <v>300000</v>
      </c>
    </row>
    <row r="31" spans="1:5" ht="23.25" x14ac:dyDescent="0.35">
      <c r="A31" s="25" t="s">
        <v>19</v>
      </c>
      <c r="B31" s="15">
        <v>13092</v>
      </c>
      <c r="C31" s="26">
        <v>47302</v>
      </c>
      <c r="D31" s="33">
        <f t="shared" si="3"/>
        <v>60394</v>
      </c>
    </row>
    <row r="32" spans="1:5" ht="23.25" x14ac:dyDescent="0.35">
      <c r="A32" s="25" t="s">
        <v>20</v>
      </c>
      <c r="B32" s="15">
        <v>200000</v>
      </c>
      <c r="C32" s="26">
        <v>136055</v>
      </c>
      <c r="D32" s="33">
        <f t="shared" si="3"/>
        <v>336055</v>
      </c>
    </row>
    <row r="33" spans="1:4" ht="23.25" x14ac:dyDescent="0.35">
      <c r="A33" s="25" t="s">
        <v>21</v>
      </c>
      <c r="B33" s="15">
        <v>700000</v>
      </c>
      <c r="C33" s="26">
        <v>-183357</v>
      </c>
      <c r="D33" s="33">
        <f t="shared" si="3"/>
        <v>516643</v>
      </c>
    </row>
    <row r="34" spans="1:4" ht="23.25" x14ac:dyDescent="0.35">
      <c r="A34" s="25" t="s">
        <v>22</v>
      </c>
      <c r="B34" s="15">
        <v>10486200</v>
      </c>
      <c r="C34" s="26"/>
      <c r="D34" s="33">
        <f t="shared" si="3"/>
        <v>10486200</v>
      </c>
    </row>
    <row r="35" spans="1:4" ht="23.25" x14ac:dyDescent="0.35">
      <c r="A35" s="25" t="s">
        <v>23</v>
      </c>
      <c r="B35" s="13"/>
      <c r="C35" s="27"/>
      <c r="D35" s="33">
        <f t="shared" si="3"/>
        <v>0</v>
      </c>
    </row>
    <row r="36" spans="1:4" ht="23.25" x14ac:dyDescent="0.35">
      <c r="A36" s="25" t="s">
        <v>24</v>
      </c>
      <c r="B36" s="15">
        <v>890000</v>
      </c>
      <c r="C36" s="26">
        <v>650200</v>
      </c>
      <c r="D36" s="33">
        <f t="shared" si="3"/>
        <v>1540200</v>
      </c>
    </row>
    <row r="37" spans="1:4" ht="23.25" x14ac:dyDescent="0.35">
      <c r="A37" s="24" t="s">
        <v>25</v>
      </c>
      <c r="B37" s="16"/>
      <c r="C37" s="28"/>
      <c r="D37" s="17"/>
    </row>
    <row r="38" spans="1:4" ht="23.25" x14ac:dyDescent="0.35">
      <c r="A38" s="25" t="s">
        <v>26</v>
      </c>
      <c r="B38" s="17"/>
      <c r="C38" s="26"/>
      <c r="D38" s="17"/>
    </row>
    <row r="39" spans="1:4" ht="23.25" x14ac:dyDescent="0.35">
      <c r="A39" s="25" t="s">
        <v>27</v>
      </c>
      <c r="B39" s="17"/>
      <c r="C39" s="26"/>
      <c r="D39" s="17"/>
    </row>
    <row r="40" spans="1:4" ht="23.25" x14ac:dyDescent="0.35">
      <c r="A40" s="25" t="s">
        <v>28</v>
      </c>
      <c r="B40" s="17"/>
      <c r="C40" s="26"/>
      <c r="D40" s="17"/>
    </row>
    <row r="41" spans="1:4" ht="23.25" x14ac:dyDescent="0.35">
      <c r="A41" s="25" t="s">
        <v>29</v>
      </c>
      <c r="B41" s="17"/>
      <c r="C41" s="26"/>
      <c r="D41" s="17"/>
    </row>
    <row r="42" spans="1:4" ht="23.25" x14ac:dyDescent="0.35">
      <c r="A42" s="25" t="s">
        <v>30</v>
      </c>
      <c r="B42" s="17"/>
      <c r="C42" s="26"/>
      <c r="D42" s="17"/>
    </row>
    <row r="43" spans="1:4" ht="23.25" x14ac:dyDescent="0.35">
      <c r="A43" s="25" t="s">
        <v>31</v>
      </c>
      <c r="B43" s="17"/>
      <c r="C43" s="26"/>
      <c r="D43" s="17"/>
    </row>
    <row r="44" spans="1:4" ht="23.25" x14ac:dyDescent="0.35">
      <c r="A44" s="25" t="s">
        <v>32</v>
      </c>
      <c r="B44" s="17"/>
      <c r="C44" s="26"/>
      <c r="D44" s="17"/>
    </row>
    <row r="45" spans="1:4" ht="23.25" x14ac:dyDescent="0.35">
      <c r="A45" s="25" t="s">
        <v>33</v>
      </c>
      <c r="B45" s="17"/>
      <c r="C45" s="26"/>
      <c r="D45" s="17"/>
    </row>
    <row r="46" spans="1:4" ht="23.25" x14ac:dyDescent="0.35">
      <c r="A46" s="24" t="s">
        <v>34</v>
      </c>
      <c r="B46" s="16"/>
      <c r="C46" s="28"/>
      <c r="D46" s="17"/>
    </row>
    <row r="47" spans="1:4" ht="23.25" x14ac:dyDescent="0.35">
      <c r="A47" s="25" t="s">
        <v>35</v>
      </c>
      <c r="B47" s="17"/>
      <c r="C47" s="26"/>
      <c r="D47" s="17"/>
    </row>
    <row r="48" spans="1:4" ht="23.25" x14ac:dyDescent="0.35">
      <c r="A48" s="25" t="s">
        <v>36</v>
      </c>
      <c r="B48" s="17"/>
      <c r="C48" s="26"/>
      <c r="D48" s="17"/>
    </row>
    <row r="49" spans="1:4" ht="23.25" x14ac:dyDescent="0.35">
      <c r="A49" s="25" t="s">
        <v>37</v>
      </c>
      <c r="B49" s="17"/>
      <c r="C49" s="26"/>
      <c r="D49" s="17"/>
    </row>
    <row r="50" spans="1:4" ht="23.25" x14ac:dyDescent="0.35">
      <c r="A50" s="25" t="s">
        <v>38</v>
      </c>
      <c r="B50" s="17"/>
      <c r="C50" s="26"/>
      <c r="D50" s="17"/>
    </row>
    <row r="51" spans="1:4" ht="23.25" x14ac:dyDescent="0.35">
      <c r="A51" s="25" t="s">
        <v>39</v>
      </c>
      <c r="B51" s="17"/>
      <c r="C51" s="26"/>
      <c r="D51" s="17"/>
    </row>
    <row r="52" spans="1:4" ht="23.25" x14ac:dyDescent="0.35">
      <c r="A52" s="25" t="s">
        <v>40</v>
      </c>
      <c r="B52" s="17"/>
      <c r="C52" s="26"/>
      <c r="D52" s="17"/>
    </row>
    <row r="53" spans="1:4" ht="27.75" x14ac:dyDescent="0.35">
      <c r="A53" s="24" t="s">
        <v>41</v>
      </c>
      <c r="B53" s="14">
        <f>B54+B55+B56+B57+B58+B59+B60+B61+B62</f>
        <v>480000</v>
      </c>
      <c r="C53" s="14">
        <f t="shared" ref="C53" si="4">C54+C55+C56+C57+C58+C59+C60+C61+C62</f>
        <v>170000</v>
      </c>
      <c r="D53" s="14">
        <f>B53+C53</f>
        <v>650000</v>
      </c>
    </row>
    <row r="54" spans="1:4" ht="23.25" x14ac:dyDescent="0.35">
      <c r="A54" s="25" t="s">
        <v>42</v>
      </c>
      <c r="B54" s="15">
        <v>295000</v>
      </c>
      <c r="C54" s="26">
        <v>170000</v>
      </c>
      <c r="D54" s="33">
        <f>B54+C54</f>
        <v>465000</v>
      </c>
    </row>
    <row r="55" spans="1:4" ht="23.25" x14ac:dyDescent="0.35">
      <c r="A55" s="25" t="s">
        <v>43</v>
      </c>
      <c r="B55" s="18"/>
      <c r="C55" s="26"/>
      <c r="D55" s="33">
        <f t="shared" ref="D55:D62" si="5">B55+C55</f>
        <v>0</v>
      </c>
    </row>
    <row r="56" spans="1:4" ht="23.25" x14ac:dyDescent="0.35">
      <c r="A56" s="25" t="s">
        <v>44</v>
      </c>
      <c r="B56" s="13"/>
      <c r="C56" s="26"/>
      <c r="D56" s="33">
        <f t="shared" si="5"/>
        <v>0</v>
      </c>
    </row>
    <row r="57" spans="1:4" ht="23.25" x14ac:dyDescent="0.35">
      <c r="A57" s="25" t="s">
        <v>45</v>
      </c>
      <c r="B57" s="19"/>
      <c r="C57" s="26"/>
      <c r="D57" s="33">
        <f t="shared" si="5"/>
        <v>0</v>
      </c>
    </row>
    <row r="58" spans="1:4" ht="23.25" x14ac:dyDescent="0.35">
      <c r="A58" s="25" t="s">
        <v>46</v>
      </c>
      <c r="B58" s="15">
        <v>185000</v>
      </c>
      <c r="C58" s="26"/>
      <c r="D58" s="33">
        <f t="shared" si="5"/>
        <v>185000</v>
      </c>
    </row>
    <row r="59" spans="1:4" ht="23.25" x14ac:dyDescent="0.35">
      <c r="A59" s="25" t="s">
        <v>47</v>
      </c>
      <c r="B59" s="13"/>
      <c r="C59" s="26"/>
      <c r="D59" s="33">
        <f t="shared" si="5"/>
        <v>0</v>
      </c>
    </row>
    <row r="60" spans="1:4" ht="23.25" x14ac:dyDescent="0.35">
      <c r="A60" s="25" t="s">
        <v>48</v>
      </c>
      <c r="B60" s="13"/>
      <c r="C60" s="26"/>
      <c r="D60" s="33">
        <f t="shared" si="5"/>
        <v>0</v>
      </c>
    </row>
    <row r="61" spans="1:4" ht="23.25" x14ac:dyDescent="0.35">
      <c r="A61" s="25" t="s">
        <v>49</v>
      </c>
      <c r="B61" s="13"/>
      <c r="C61" s="26"/>
      <c r="D61" s="33">
        <f t="shared" si="5"/>
        <v>0</v>
      </c>
    </row>
    <row r="62" spans="1:4" ht="23.25" x14ac:dyDescent="0.35">
      <c r="A62" s="25" t="s">
        <v>50</v>
      </c>
      <c r="B62" s="19"/>
      <c r="C62" s="26"/>
      <c r="D62" s="33">
        <f t="shared" si="5"/>
        <v>0</v>
      </c>
    </row>
    <row r="63" spans="1:4" ht="27.75" x14ac:dyDescent="0.35">
      <c r="A63" s="24" t="s">
        <v>51</v>
      </c>
      <c r="B63" s="14">
        <f>B64+B65+B66+B67+B68+B69+B70+B71+B72</f>
        <v>1187777</v>
      </c>
      <c r="C63" s="14">
        <f>C64+C65+C66</f>
        <v>-170000</v>
      </c>
      <c r="D63" s="14">
        <f>B63+C63</f>
        <v>1017777</v>
      </c>
    </row>
    <row r="64" spans="1:4" ht="23.25" x14ac:dyDescent="0.35">
      <c r="A64" s="25" t="s">
        <v>52</v>
      </c>
      <c r="B64" s="17">
        <v>1187777</v>
      </c>
      <c r="C64" s="26">
        <v>-170000</v>
      </c>
      <c r="D64" s="32">
        <f>B64+C64</f>
        <v>1017777</v>
      </c>
    </row>
    <row r="65" spans="1:4" ht="23.25" x14ac:dyDescent="0.35">
      <c r="A65" s="25" t="s">
        <v>53</v>
      </c>
      <c r="B65" s="17"/>
      <c r="C65" s="29"/>
      <c r="D65" s="34"/>
    </row>
    <row r="66" spans="1:4" ht="23.25" x14ac:dyDescent="0.35">
      <c r="A66" s="25" t="s">
        <v>54</v>
      </c>
      <c r="B66" s="17"/>
      <c r="C66" s="29"/>
      <c r="D66" s="34"/>
    </row>
    <row r="67" spans="1:4" ht="23.25" x14ac:dyDescent="0.35">
      <c r="A67" s="25" t="s">
        <v>86</v>
      </c>
      <c r="B67" s="17"/>
      <c r="C67" s="29"/>
      <c r="D67" s="34"/>
    </row>
    <row r="68" spans="1:4" ht="23.25" x14ac:dyDescent="0.35">
      <c r="A68" s="24" t="s">
        <v>55</v>
      </c>
      <c r="B68" s="16"/>
      <c r="C68" s="30"/>
      <c r="D68" s="35"/>
    </row>
    <row r="69" spans="1:4" ht="23.25" x14ac:dyDescent="0.35">
      <c r="A69" s="25" t="s">
        <v>56</v>
      </c>
      <c r="B69" s="17"/>
      <c r="C69" s="29"/>
      <c r="D69" s="34"/>
    </row>
    <row r="70" spans="1:4" ht="23.25" x14ac:dyDescent="0.35">
      <c r="A70" s="25" t="s">
        <v>57</v>
      </c>
      <c r="B70" s="17"/>
      <c r="C70" s="29"/>
      <c r="D70" s="34"/>
    </row>
    <row r="71" spans="1:4" ht="23.25" x14ac:dyDescent="0.35">
      <c r="A71" s="24" t="s">
        <v>58</v>
      </c>
      <c r="B71" s="16"/>
      <c r="C71" s="30"/>
      <c r="D71" s="35"/>
    </row>
    <row r="72" spans="1:4" ht="23.25" x14ac:dyDescent="0.35">
      <c r="A72" s="25" t="s">
        <v>59</v>
      </c>
      <c r="B72" s="17"/>
      <c r="C72" s="16"/>
      <c r="D72" s="34"/>
    </row>
    <row r="73" spans="1:4" ht="23.25" x14ac:dyDescent="0.35">
      <c r="A73" s="25" t="s">
        <v>60</v>
      </c>
      <c r="B73" s="17"/>
      <c r="C73" s="29"/>
      <c r="D73" s="34"/>
    </row>
    <row r="74" spans="1:4" ht="23.25" x14ac:dyDescent="0.35">
      <c r="A74" s="23" t="s">
        <v>63</v>
      </c>
      <c r="B74" s="20">
        <f>B10</f>
        <v>156078112</v>
      </c>
      <c r="C74" s="31"/>
      <c r="D74" s="36">
        <f>D11+D17+D27+D53+D63</f>
        <v>159596182</v>
      </c>
    </row>
    <row r="75" spans="1:4" ht="23.25" x14ac:dyDescent="0.35">
      <c r="A75" s="24" t="s">
        <v>64</v>
      </c>
      <c r="B75" s="16"/>
      <c r="C75" s="30"/>
      <c r="D75" s="35"/>
    </row>
    <row r="76" spans="1:4" ht="23.25" x14ac:dyDescent="0.35">
      <c r="A76" s="25" t="s">
        <v>65</v>
      </c>
      <c r="B76" s="21"/>
      <c r="C76" s="29"/>
      <c r="D76" s="34"/>
    </row>
    <row r="77" spans="1:4" ht="23.25" x14ac:dyDescent="0.35">
      <c r="A77" s="25" t="s">
        <v>66</v>
      </c>
      <c r="B77" s="17"/>
      <c r="C77" s="29"/>
      <c r="D77" s="34"/>
    </row>
    <row r="78" spans="1:4" ht="23.25" x14ac:dyDescent="0.35">
      <c r="A78" s="24" t="s">
        <v>67</v>
      </c>
      <c r="B78" s="17"/>
      <c r="C78" s="30"/>
      <c r="D78" s="35"/>
    </row>
    <row r="79" spans="1:4" ht="23.25" x14ac:dyDescent="0.35">
      <c r="A79" s="25" t="s">
        <v>68</v>
      </c>
      <c r="B79" s="16"/>
      <c r="C79" s="29"/>
      <c r="D79" s="34"/>
    </row>
    <row r="80" spans="1:4" ht="23.25" x14ac:dyDescent="0.35">
      <c r="A80" s="25" t="s">
        <v>69</v>
      </c>
      <c r="B80" s="17"/>
      <c r="C80" s="29"/>
      <c r="D80" s="34"/>
    </row>
    <row r="81" spans="1:5" ht="23.25" x14ac:dyDescent="0.35">
      <c r="A81" s="24" t="s">
        <v>70</v>
      </c>
      <c r="B81" s="17"/>
      <c r="C81" s="30"/>
      <c r="D81" s="35"/>
    </row>
    <row r="82" spans="1:5" ht="23.25" x14ac:dyDescent="0.35">
      <c r="A82" s="25" t="s">
        <v>71</v>
      </c>
      <c r="B82" s="16"/>
      <c r="C82" s="29"/>
      <c r="D82" s="34"/>
    </row>
    <row r="83" spans="1:5" ht="23.25" x14ac:dyDescent="0.25">
      <c r="A83" s="22" t="s">
        <v>61</v>
      </c>
      <c r="B83" s="22">
        <f>B10</f>
        <v>156078112</v>
      </c>
      <c r="C83" s="22">
        <f>C10</f>
        <v>3518070</v>
      </c>
      <c r="D83" s="22">
        <f>D74</f>
        <v>159596182</v>
      </c>
    </row>
    <row r="84" spans="1:5" x14ac:dyDescent="0.25">
      <c r="A84" s="37" t="s">
        <v>89</v>
      </c>
    </row>
    <row r="85" spans="1:5" ht="15.75" thickBot="1" x14ac:dyDescent="0.3">
      <c r="A85" s="37" t="s">
        <v>90</v>
      </c>
    </row>
    <row r="86" spans="1:5" ht="26.25" customHeight="1" thickBot="1" x14ac:dyDescent="0.3">
      <c r="A86" s="9" t="s">
        <v>76</v>
      </c>
    </row>
    <row r="87" spans="1:5" ht="33.75" customHeight="1" thickBot="1" x14ac:dyDescent="0.3">
      <c r="A87" s="7" t="s">
        <v>77</v>
      </c>
    </row>
    <row r="88" spans="1:5" ht="45.75" thickBot="1" x14ac:dyDescent="0.3">
      <c r="A88" s="8" t="s">
        <v>78</v>
      </c>
    </row>
    <row r="95" spans="1:5" x14ac:dyDescent="0.25">
      <c r="A95" s="38" t="s">
        <v>83</v>
      </c>
      <c r="B95" s="39"/>
      <c r="C95" s="39"/>
      <c r="D95" s="39"/>
      <c r="E95" s="39"/>
    </row>
    <row r="96" spans="1:5" x14ac:dyDescent="0.25">
      <c r="A96" s="39" t="s">
        <v>82</v>
      </c>
      <c r="B96" s="39"/>
      <c r="C96" s="39"/>
      <c r="D96" s="39"/>
      <c r="E96" s="39"/>
    </row>
    <row r="97" spans="1:5" x14ac:dyDescent="0.25">
      <c r="A97" s="39" t="s">
        <v>81</v>
      </c>
      <c r="B97" s="39"/>
      <c r="C97" s="39"/>
      <c r="D97" s="39"/>
      <c r="E97" s="39"/>
    </row>
  </sheetData>
  <mergeCells count="12">
    <mergeCell ref="A95:E95"/>
    <mergeCell ref="A96:E96"/>
    <mergeCell ref="A97:E97"/>
    <mergeCell ref="A4:D4"/>
    <mergeCell ref="A3:D3"/>
    <mergeCell ref="A7:D7"/>
    <mergeCell ref="A8:A9"/>
    <mergeCell ref="B8:B9"/>
    <mergeCell ref="D8:D9"/>
    <mergeCell ref="A6:D6"/>
    <mergeCell ref="A5:D5"/>
    <mergeCell ref="C8:C9"/>
  </mergeCells>
  <pageMargins left="0.54" right="0.34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2023-02-02T15:04:10Z</cp:lastPrinted>
  <dcterms:created xsi:type="dcterms:W3CDTF">2021-07-29T18:58:50Z</dcterms:created>
  <dcterms:modified xsi:type="dcterms:W3CDTF">2023-03-21T04:43:29Z</dcterms:modified>
</cp:coreProperties>
</file>