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6- JUNIO\FINANZAS\"/>
    </mc:Choice>
  </mc:AlternateContent>
  <bookViews>
    <workbookView xWindow="0" yWindow="0" windowWidth="28800" windowHeight="12180" firstSheet="9" activeTab="9"/>
  </bookViews>
  <sheets>
    <sheet name="Hoja1" sheetId="1" r:id="rId1"/>
    <sheet name="25-10-2019" sheetId="2" r:id="rId2"/>
    <sheet name="01-01-2020" sheetId="3" r:id="rId3"/>
    <sheet name="01-01-2020 ORIG." sheetId="4" r:id="rId4"/>
    <sheet name="01-01-2020 ORIG. 3" sheetId="5" r:id="rId5"/>
    <sheet name="25-09-2020 ORIG. " sheetId="8" r:id="rId6"/>
    <sheet name="INV. ALMACEN AL DIA" sheetId="6" r:id="rId7"/>
    <sheet name="INV. ALMACEN 15-10-2020" sheetId="10" r:id="rId8"/>
    <sheet name="INVENTARIO ALMACEN AL DIA " sheetId="7" r:id="rId9"/>
    <sheet name="01-10 al 31-12-2021" sheetId="15" r:id="rId10"/>
  </sheets>
  <definedNames>
    <definedName name="_xlnm._FilterDatabase" localSheetId="4" hidden="1">'01-01-2020 ORIG. 3'!$A$6:$G$95</definedName>
    <definedName name="_xlnm._FilterDatabase" localSheetId="9" hidden="1">'01-10 al 31-12-2021'!$A$6:$G$75</definedName>
    <definedName name="_xlnm._FilterDatabase" localSheetId="5" hidden="1">'25-09-2020 ORIG. '!$A$6:$G$74</definedName>
    <definedName name="_xlnm._FilterDatabase" localSheetId="7" hidden="1">'INV. ALMACEN 15-10-2020'!$A$6:$G$53</definedName>
    <definedName name="_xlnm._FilterDatabase" localSheetId="6" hidden="1">'INV. ALMACEN AL DIA'!$A$6:$G$61</definedName>
    <definedName name="_xlnm._FilterDatabase" localSheetId="8" hidden="1">'INVENTARIO ALMACEN AL DIA '!$A$6:$E$74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15" l="1"/>
  <c r="G73" i="15"/>
  <c r="G72" i="15"/>
  <c r="G71" i="15"/>
  <c r="G70" i="15"/>
  <c r="G69" i="15"/>
  <c r="G68" i="15"/>
  <c r="G67" i="15"/>
  <c r="G66" i="15" l="1"/>
  <c r="G65" i="15"/>
  <c r="G64" i="15"/>
  <c r="G56" i="15" l="1"/>
  <c r="G55" i="15"/>
  <c r="G54" i="15"/>
  <c r="G53" i="15"/>
  <c r="G62" i="15"/>
  <c r="G61" i="15"/>
  <c r="G60" i="15"/>
  <c r="G63" i="15" l="1"/>
  <c r="G59" i="15"/>
  <c r="G58" i="15"/>
  <c r="G57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75" i="15" l="1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53" i="10" l="1"/>
  <c r="I51" i="10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74" i="8" l="1"/>
  <c r="I73" i="8"/>
  <c r="G26" i="5" l="1"/>
  <c r="G27" i="5"/>
  <c r="G25" i="5"/>
  <c r="G23" i="5"/>
  <c r="G22" i="5"/>
  <c r="G21" i="5"/>
  <c r="G20" i="5"/>
  <c r="G12" i="6" l="1"/>
  <c r="G13" i="6"/>
  <c r="G60" i="6" l="1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61" i="6" l="1"/>
  <c r="I59" i="6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4" i="5"/>
  <c r="G19" i="5"/>
  <c r="G18" i="5"/>
  <c r="G17" i="5"/>
  <c r="G16" i="5"/>
  <c r="G15" i="5"/>
  <c r="G14" i="5"/>
  <c r="G13" i="5"/>
  <c r="G12" i="5"/>
  <c r="G95" i="5" l="1"/>
  <c r="I93" i="5"/>
  <c r="G16" i="4"/>
  <c r="G15" i="4"/>
  <c r="G14" i="4"/>
  <c r="I15" i="4" s="1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3" i="4"/>
  <c r="G12" i="4"/>
  <c r="G25" i="3"/>
  <c r="G24" i="3"/>
  <c r="G23" i="3"/>
  <c r="G14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2" i="3"/>
  <c r="G21" i="3"/>
  <c r="G20" i="3"/>
  <c r="G19" i="3"/>
  <c r="G18" i="3"/>
  <c r="G17" i="3"/>
  <c r="G16" i="3"/>
  <c r="G15" i="3"/>
  <c r="G43" i="3" l="1"/>
  <c r="I61" i="4"/>
  <c r="G109" i="4"/>
  <c r="I96" i="4"/>
  <c r="I27" i="4"/>
  <c r="I12" i="4"/>
  <c r="I24" i="3"/>
  <c r="G26" i="2"/>
  <c r="G33" i="2"/>
  <c r="G38" i="2"/>
  <c r="G37" i="2"/>
  <c r="G36" i="2"/>
  <c r="G35" i="2"/>
  <c r="G34" i="2"/>
  <c r="G32" i="2"/>
  <c r="G31" i="2"/>
  <c r="G30" i="2"/>
  <c r="G29" i="2"/>
  <c r="G28" i="2"/>
  <c r="G27" i="2"/>
  <c r="G25" i="2"/>
  <c r="G24" i="2"/>
  <c r="G23" i="2"/>
  <c r="G22" i="2"/>
  <c r="G21" i="2"/>
  <c r="G20" i="2"/>
  <c r="G19" i="2"/>
  <c r="G18" i="2"/>
  <c r="G17" i="2"/>
  <c r="G16" i="2"/>
  <c r="G15" i="2"/>
  <c r="G14" i="2"/>
  <c r="G39" i="2" l="1"/>
  <c r="G108" i="1"/>
  <c r="G107" i="1"/>
  <c r="G106" i="1"/>
  <c r="G105" i="1"/>
  <c r="G104" i="1"/>
  <c r="G103" i="1"/>
  <c r="G102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109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0" i="1" l="1"/>
  <c r="I111" i="1" s="1"/>
  <c r="I97" i="1"/>
  <c r="I62" i="1"/>
  <c r="I13" i="1"/>
  <c r="I28" i="1"/>
  <c r="I16" i="1"/>
</calcChain>
</file>

<file path=xl/sharedStrings.xml><?xml version="1.0" encoding="utf-8"?>
<sst xmlns="http://schemas.openxmlformats.org/spreadsheetml/2006/main" count="1372" uniqueCount="202">
  <si>
    <t>SERVICIO NACIONAL DE PROTECCION AMBIENTAL</t>
  </si>
  <si>
    <t>“Todo por la Patria”</t>
  </si>
  <si>
    <t>“Año de la Innovación y Competitividad”</t>
  </si>
  <si>
    <t>Descripción del Activo o bin</t>
  </si>
  <si>
    <t>Unidad de medida</t>
  </si>
  <si>
    <t>Codigo Unitario en RD$</t>
  </si>
  <si>
    <t>Fecha de Adq.</t>
  </si>
  <si>
    <t>Fecha de Reg.</t>
  </si>
  <si>
    <t>Existencia RD$</t>
  </si>
  <si>
    <t>Relación de Inventario en Almacén.</t>
  </si>
  <si>
    <t>Chamacos Verde Olivo</t>
  </si>
  <si>
    <t>Unidad</t>
  </si>
  <si>
    <t>Guantes Blancos</t>
  </si>
  <si>
    <t>Pares</t>
  </si>
  <si>
    <t>Papel 8 1/2x11</t>
  </si>
  <si>
    <t>Resma</t>
  </si>
  <si>
    <t>Papel 8 1/2x13</t>
  </si>
  <si>
    <t>Papel en Hilo Amarillo 8 1/2x11</t>
  </si>
  <si>
    <t>Acetaminefen 500 mg</t>
  </si>
  <si>
    <t>Frendramin 25 mg</t>
  </si>
  <si>
    <t>Complejo B</t>
  </si>
  <si>
    <t>Ibuprofen 600 mg</t>
  </si>
  <si>
    <t xml:space="preserve">Multivitamina </t>
  </si>
  <si>
    <t>Omeprazol 40 mg</t>
  </si>
  <si>
    <t>Sertal Compuesto</t>
  </si>
  <si>
    <t>Ciprofloxacina 500 mg</t>
  </si>
  <si>
    <t>Diclofenac 50 mg</t>
  </si>
  <si>
    <t>Trimetropin</t>
  </si>
  <si>
    <t>Sobres de Suero de Hidratacion oral</t>
  </si>
  <si>
    <t>Penicilina Benzatinica 24</t>
  </si>
  <si>
    <t>Lidocaina al 2% sin Epinefrina</t>
  </si>
  <si>
    <t>Loratidina 10 mg</t>
  </si>
  <si>
    <t>Mioflex</t>
  </si>
  <si>
    <t>Ambroxal Exel Jarabe</t>
  </si>
  <si>
    <t>Antiacido Colin 200 ml</t>
  </si>
  <si>
    <t>Antigripal Jarabe</t>
  </si>
  <si>
    <t>Diclofenac 100 mg</t>
  </si>
  <si>
    <t>Diclofenack 25g Crema</t>
  </si>
  <si>
    <t>Nifedipina Retard 60 mg</t>
  </si>
  <si>
    <t>Clonidina 100 mg</t>
  </si>
  <si>
    <t>Existensia Cant.</t>
  </si>
  <si>
    <t>Clip Grande</t>
  </si>
  <si>
    <t>Clip Pequeños</t>
  </si>
  <si>
    <t>Clip Acoord</t>
  </si>
  <si>
    <t>Gomas Banda</t>
  </si>
  <si>
    <t>Grapa 3/8</t>
  </si>
  <si>
    <t>Grapa Estandar</t>
  </si>
  <si>
    <t>CD con su Caractura</t>
  </si>
  <si>
    <t>Cinta Adhesiva Transparente de 1/2</t>
  </si>
  <si>
    <t>Cinta Adhesiva Transparente de 1/4</t>
  </si>
  <si>
    <t>Corrector Liquido tipo potecito</t>
  </si>
  <si>
    <t>Corrector Liquido tipo lapiz</t>
  </si>
  <si>
    <t>DVD con su caractura</t>
  </si>
  <si>
    <t>Espirales 32 mm</t>
  </si>
  <si>
    <t>Espirales 16 mm</t>
  </si>
  <si>
    <t>Felpas Diferentes colores</t>
  </si>
  <si>
    <t>Folder 8 1/2x13 100/1</t>
  </si>
  <si>
    <t>Funda Plasticas 55 Gl. 100/1</t>
  </si>
  <si>
    <t>Limpador de Ceramica Gl.</t>
  </si>
  <si>
    <t>Manitos Limpia Gl.</t>
  </si>
  <si>
    <t>Acidos Muriaticos</t>
  </si>
  <si>
    <t>Cloro Gl.</t>
  </si>
  <si>
    <t>Mistolin Gl.</t>
  </si>
  <si>
    <t>Pinol Gl.</t>
  </si>
  <si>
    <t>Limpia Cristales Gl.</t>
  </si>
  <si>
    <t>Palas para Recoger Basura</t>
  </si>
  <si>
    <t>Fardo de Servilletas 500/1</t>
  </si>
  <si>
    <t xml:space="preserve">Piedras Ambientadoras </t>
  </si>
  <si>
    <t>Piedras Ambientadoras P/Orinale</t>
  </si>
  <si>
    <t>Fardo Papel Higienico Jumbo 12/1</t>
  </si>
  <si>
    <t>Fardo Papel Toalla 6/1</t>
  </si>
  <si>
    <t>Saco Detergentes 30/1 Lbs.</t>
  </si>
  <si>
    <t>Suaper</t>
  </si>
  <si>
    <t>Rastrillo Plasticos P/Recoger Basura</t>
  </si>
  <si>
    <t>Cartucho HP 670 Negro</t>
  </si>
  <si>
    <t>Cartucho HP 670 CYAN</t>
  </si>
  <si>
    <t>Cartucho HP 6701 Magenta</t>
  </si>
  <si>
    <t>Cartucho HP 670 Yellow</t>
  </si>
  <si>
    <t>Toner 85A</t>
  </si>
  <si>
    <t>Toner 05 A</t>
  </si>
  <si>
    <t xml:space="preserve">Grapadora Estandar </t>
  </si>
  <si>
    <t>Lapicero Dif. Colores 12/1</t>
  </si>
  <si>
    <t>Lapiz de Carbón 12/1</t>
  </si>
  <si>
    <t>Libretas Ralladas Grande 12/1</t>
  </si>
  <si>
    <t>Libretas Ralladas Pequeña 12/1</t>
  </si>
  <si>
    <t>Fichas Ralladas 3x5 12/1</t>
  </si>
  <si>
    <t>Record 300 Paginas</t>
  </si>
  <si>
    <t>Record 500 Paginas</t>
  </si>
  <si>
    <t>Marcadores Fermanetes 12/1</t>
  </si>
  <si>
    <t>Postit 3x3 Diferentes colores 6/1</t>
  </si>
  <si>
    <t>Resaltadores Azul 12/1</t>
  </si>
  <si>
    <t>Resaltadores Mamei 12/1</t>
  </si>
  <si>
    <t>Resaltadores Rosado 12/1</t>
  </si>
  <si>
    <t>Resaltadores Verde 12/1</t>
  </si>
  <si>
    <t>Sobre Blanco tipo carta 500/1</t>
  </si>
  <si>
    <t>Sobre en hilo Amarillo T/C. 500/1</t>
  </si>
  <si>
    <t>Sobre de Pago 500/1</t>
  </si>
  <si>
    <t>Sobre Manila 81/2x13 500/1</t>
  </si>
  <si>
    <t>Sobre Manila 81/2x11 500/1</t>
  </si>
  <si>
    <t>Marcadores de Pizarra Negro 12/1</t>
  </si>
  <si>
    <t>Marcadores de Pizarra Azul 12/1</t>
  </si>
  <si>
    <t>Marcadores de Pizarra Rojo 12/1</t>
  </si>
  <si>
    <t>Ambientador</t>
  </si>
  <si>
    <t>Baygon</t>
  </si>
  <si>
    <t>Cepillos de Pared</t>
  </si>
  <si>
    <t>Dispensador de Papel de Baño</t>
  </si>
  <si>
    <t>Escobas Plastica con Palo</t>
  </si>
  <si>
    <t>Escobilla para Limpiar Inodoros</t>
  </si>
  <si>
    <t>Fundas Plasticas 30 Galones 100/1</t>
  </si>
  <si>
    <t>Cajita</t>
  </si>
  <si>
    <t>Cinta Adhesiva ancha</t>
  </si>
  <si>
    <t>Docena</t>
  </si>
  <si>
    <t>Caja</t>
  </si>
  <si>
    <t>Fardo</t>
  </si>
  <si>
    <t>Galon</t>
  </si>
  <si>
    <t>Saco</t>
  </si>
  <si>
    <t xml:space="preserve">TOTAL GRAL. </t>
  </si>
  <si>
    <t>30 de Septiembre, 2019.</t>
  </si>
  <si>
    <t>BERNARDO ALCANTARA PARRA,</t>
  </si>
  <si>
    <t>1er. Teniente ®, ERD.</t>
  </si>
  <si>
    <t>Encargado de Almacen, SENPA.</t>
  </si>
  <si>
    <t>DEL 01/07 AL 31/10/2019.</t>
  </si>
  <si>
    <t>DEL 01/01 AL 31/03/2020.</t>
  </si>
  <si>
    <t>“Año de la Consolidación de la Seguridad Alimentaria”</t>
  </si>
  <si>
    <t>DEL 01/04 AL 30/06/2020.</t>
  </si>
  <si>
    <t xml:space="preserve">Fardo Papel Toalla </t>
  </si>
  <si>
    <t xml:space="preserve">Resaltadores </t>
  </si>
  <si>
    <t xml:space="preserve">Folder 8 1/2x13 </t>
  </si>
  <si>
    <t>Cinta Adhesiva pequeña</t>
  </si>
  <si>
    <t xml:space="preserve">DVD </t>
  </si>
  <si>
    <t xml:space="preserve">CD  </t>
  </si>
  <si>
    <t>Estuche para DVD</t>
  </si>
  <si>
    <t xml:space="preserve">Sobre Manila 81/2x13 </t>
  </si>
  <si>
    <t xml:space="preserve">Sobre Manila 81/2x11 </t>
  </si>
  <si>
    <t>Paquetes</t>
  </si>
  <si>
    <t>Ampicilina 500 mg</t>
  </si>
  <si>
    <t>Ambroxol Jarabe</t>
  </si>
  <si>
    <t>Acetaminofén 500 mg</t>
  </si>
  <si>
    <t>Acido mefenamico 500 mg</t>
  </si>
  <si>
    <t>Curam</t>
  </si>
  <si>
    <t>Cetirizina jarabe</t>
  </si>
  <si>
    <t>Diclofenac 75 mg</t>
  </si>
  <si>
    <t>Difendramin</t>
  </si>
  <si>
    <t>Gasa</t>
  </si>
  <si>
    <t xml:space="preserve">Jabón antibacterial </t>
  </si>
  <si>
    <t>Ibuprofeno 600 mg</t>
  </si>
  <si>
    <t>Lasurtin D jarabe</t>
  </si>
  <si>
    <t>Omeprazol 20 mg</t>
  </si>
  <si>
    <t>Vitamina C</t>
  </si>
  <si>
    <t>Vitamina A</t>
  </si>
  <si>
    <t>Vitamina E</t>
  </si>
  <si>
    <t>Troanicina</t>
  </si>
  <si>
    <t>Nafazolina</t>
  </si>
  <si>
    <t>Ketoconazol crema</t>
  </si>
  <si>
    <t>Frasco</t>
  </si>
  <si>
    <t xml:space="preserve">Ampolla </t>
  </si>
  <si>
    <t>Sobre</t>
  </si>
  <si>
    <t>Alcohol 70%</t>
  </si>
  <si>
    <t>Anti Acidos frascos 200 ml</t>
  </si>
  <si>
    <t>Jeringas de 5CC</t>
  </si>
  <si>
    <t>Diclofenac 25 mg Crema</t>
  </si>
  <si>
    <t>Diclofenac 25 mg tableta</t>
  </si>
  <si>
    <t>DEL 01/07 AL 30/09/2020.</t>
  </si>
  <si>
    <t>DEL 01/11 AL 30/11/2020.</t>
  </si>
  <si>
    <t>Papel Timbrado 81/2x11 Hilo</t>
  </si>
  <si>
    <t xml:space="preserve">Papel Timbrado 81/2x11 </t>
  </si>
  <si>
    <t>Tarjeta de presentación 31/2</t>
  </si>
  <si>
    <t xml:space="preserve">Fundas Plasticas 55 Galones </t>
  </si>
  <si>
    <t>Brillo Verde</t>
  </si>
  <si>
    <t>Papel Bond 81/2x11</t>
  </si>
  <si>
    <t>Clip Grande 100/1</t>
  </si>
  <si>
    <t>Clip Pequeños 100/1</t>
  </si>
  <si>
    <t>Grapa Estandar 500/1</t>
  </si>
  <si>
    <t>Cinta Adhesiva ancha 2´´</t>
  </si>
  <si>
    <t>Desifectante a base de Amonio C.</t>
  </si>
  <si>
    <t>DANILO GARCIA BRITO</t>
  </si>
  <si>
    <t>Sargento Mayor, FARD.</t>
  </si>
  <si>
    <t>Encargado División de Almacén , SENPA.</t>
  </si>
  <si>
    <t>Costo Unitario en RD$</t>
  </si>
  <si>
    <t>Chamacos V.O.</t>
  </si>
  <si>
    <t>Unida</t>
  </si>
  <si>
    <t>Ropas (Pantalon y Camisas Margas Corta V.O.)</t>
  </si>
  <si>
    <t>Conjunto</t>
  </si>
  <si>
    <t>calzados</t>
  </si>
  <si>
    <t>Cajas</t>
  </si>
  <si>
    <t>Resmas de Papel Bond 8 1/2 x 11</t>
  </si>
  <si>
    <t>Resmas de Papel Bond 8 1/2 x 13</t>
  </si>
  <si>
    <t>Fourden 8 1/2 x 11</t>
  </si>
  <si>
    <t>Fouden 8 1/2 x 13</t>
  </si>
  <si>
    <t>Frazada de Lana 100% Color Verde Olivo</t>
  </si>
  <si>
    <t>Tinacos de 400 Galones Tinagua</t>
  </si>
  <si>
    <t>Tinacos de 200 Galones Tinacon horizontal</t>
  </si>
  <si>
    <t>DEL 01/04/2022 AL 30/06/2022.</t>
  </si>
  <si>
    <t>UNIDAD</t>
  </si>
  <si>
    <t>BATERIAS DE GELATINA</t>
  </si>
  <si>
    <t>BATERIAS PARA PANELES SOLARES</t>
  </si>
  <si>
    <t>CONTRALODORES DE VOLTAGE</t>
  </si>
  <si>
    <t>CONECTORES MCA FEMALE</t>
  </si>
  <si>
    <t>LAMPARAS SOLARES</t>
  </si>
  <si>
    <t>CONECTOR NEXXT</t>
  </si>
  <si>
    <t>PLANTA ELECTRICA INCO DIESEL  3.5 KW.</t>
  </si>
  <si>
    <t xml:space="preserve">INVERSORES DE 2.5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</si>
</sst>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6" xfId="0" applyNumberFormat="1" applyBorder="1" applyAlignment="1">
      <alignment horizontal="center"/>
    </xf>
    <xf numFmtId="164" fontId="0" fillId="0" borderId="7" xfId="0" applyNumberFormat="1" applyBorder="1"/>
    <xf numFmtId="164" fontId="0" fillId="0" borderId="9" xfId="0" applyNumberFormat="1" applyBorder="1"/>
    <xf numFmtId="164" fontId="1" fillId="0" borderId="12" xfId="0" applyNumberFormat="1" applyFont="1" applyBorder="1"/>
    <xf numFmtId="0" fontId="1" fillId="0" borderId="0" xfId="0" applyNumberFormat="1" applyFont="1" applyAlignment="1">
      <alignment horizontal="righ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164" fontId="0" fillId="2" borderId="9" xfId="0" applyNumberFormat="1" applyFill="1" applyBorder="1"/>
    <xf numFmtId="0" fontId="0" fillId="2" borderId="10" xfId="0" applyFill="1" applyBorder="1"/>
    <xf numFmtId="164" fontId="0" fillId="2" borderId="10" xfId="0" applyNumberFormat="1" applyFill="1" applyBorder="1"/>
    <xf numFmtId="0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/>
    <xf numFmtId="0" fontId="4" fillId="0" borderId="0" xfId="0" applyFont="1" applyAlignment="1">
      <alignment horizontal="center" vertical="center"/>
    </xf>
    <xf numFmtId="14" fontId="0" fillId="0" borderId="5" xfId="0" applyNumberFormat="1" applyBorder="1"/>
    <xf numFmtId="14" fontId="0" fillId="0" borderId="6" xfId="0" applyNumberFormat="1" applyBorder="1"/>
    <xf numFmtId="14" fontId="0" fillId="0" borderId="8" xfId="0" applyNumberFormat="1" applyBorder="1"/>
    <xf numFmtId="14" fontId="0" fillId="0" borderId="1" xfId="0" applyNumberFormat="1" applyBorder="1"/>
    <xf numFmtId="0" fontId="4" fillId="0" borderId="0" xfId="0" applyFont="1" applyAlignment="1">
      <alignment horizontal="center" vertical="center"/>
    </xf>
    <xf numFmtId="164" fontId="1" fillId="0" borderId="13" xfId="0" applyNumberFormat="1" applyFont="1" applyBorder="1"/>
    <xf numFmtId="14" fontId="0" fillId="0" borderId="14" xfId="0" applyNumberFormat="1" applyBorder="1"/>
    <xf numFmtId="14" fontId="0" fillId="0" borderId="10" xfId="0" applyNumberFormat="1" applyBorder="1"/>
    <xf numFmtId="14" fontId="0" fillId="0" borderId="15" xfId="0" applyNumberFormat="1" applyBorder="1"/>
    <xf numFmtId="14" fontId="0" fillId="0" borderId="16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6" xfId="0" applyNumberFormat="1" applyBorder="1" applyAlignment="1">
      <alignment horizontal="center"/>
    </xf>
    <xf numFmtId="164" fontId="0" fillId="0" borderId="17" xfId="0" applyNumberFormat="1" applyBorder="1"/>
    <xf numFmtId="164" fontId="1" fillId="0" borderId="0" xfId="0" applyNumberFormat="1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/>
    <xf numFmtId="164" fontId="0" fillId="0" borderId="0" xfId="0" applyNumberFormat="1" applyBorder="1"/>
    <xf numFmtId="165" fontId="1" fillId="0" borderId="0" xfId="0" applyNumberFormat="1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165" fontId="1" fillId="4" borderId="21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10" xfId="0" applyFill="1" applyBorder="1"/>
    <xf numFmtId="0" fontId="0" fillId="0" borderId="6" xfId="0" applyFill="1" applyBorder="1"/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2" borderId="8" xfId="0" applyNumberFormat="1" applyFill="1" applyBorder="1"/>
    <xf numFmtId="14" fontId="0" fillId="2" borderId="1" xfId="0" applyNumberFormat="1" applyFill="1" applyBorder="1"/>
    <xf numFmtId="164" fontId="0" fillId="2" borderId="0" xfId="0" applyNumberFormat="1" applyFill="1"/>
    <xf numFmtId="14" fontId="0" fillId="0" borderId="8" xfId="0" applyNumberFormat="1" applyFill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164" fontId="0" fillId="0" borderId="9" xfId="0" applyNumberFormat="1" applyFill="1" applyBorder="1"/>
    <xf numFmtId="0" fontId="0" fillId="0" borderId="0" xfId="0" applyFill="1"/>
    <xf numFmtId="164" fontId="1" fillId="0" borderId="0" xfId="0" applyNumberFormat="1" applyFont="1" applyFill="1"/>
    <xf numFmtId="164" fontId="1" fillId="2" borderId="0" xfId="0" applyNumberFormat="1" applyFont="1" applyFill="1"/>
    <xf numFmtId="0" fontId="4" fillId="0" borderId="0" xfId="0" applyFont="1" applyAlignment="1">
      <alignment horizontal="center" vertical="center"/>
    </xf>
    <xf numFmtId="0" fontId="1" fillId="6" borderId="22" xfId="0" applyNumberFormat="1" applyFont="1" applyFill="1" applyBorder="1" applyAlignment="1">
      <alignment horizontal="right"/>
    </xf>
    <xf numFmtId="165" fontId="1" fillId="6" borderId="23" xfId="0" applyNumberFormat="1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0" fontId="1" fillId="6" borderId="20" xfId="0" applyNumberFormat="1" applyFon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/>
    <xf numFmtId="14" fontId="0" fillId="0" borderId="26" xfId="0" applyNumberFormat="1" applyFill="1" applyBorder="1"/>
    <xf numFmtId="14" fontId="0" fillId="0" borderId="24" xfId="0" applyNumberFormat="1" applyFill="1" applyBorder="1"/>
    <xf numFmtId="0" fontId="0" fillId="0" borderId="24" xfId="0" applyFill="1" applyBorder="1"/>
    <xf numFmtId="164" fontId="0" fillId="0" borderId="24" xfId="0" applyNumberFormat="1" applyFill="1" applyBorder="1"/>
    <xf numFmtId="14" fontId="0" fillId="0" borderId="0" xfId="0" applyNumberForma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1" fillId="0" borderId="13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489DBB-9991-4D8B-8F30-F030C49E3155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38100</xdr:colOff>
      <xdr:row>14</xdr:row>
      <xdr:rowOff>104775</xdr:rowOff>
    </xdr:from>
    <xdr:to>
      <xdr:col>7</xdr:col>
      <xdr:colOff>695325</xdr:colOff>
      <xdr:row>16</xdr:row>
      <xdr:rowOff>85724</xdr:rowOff>
    </xdr:to>
    <xdr:sp macro="" textlink="">
      <xdr:nvSpPr>
        <xdr:cNvPr id="3" name="Cerrar llave 2">
          <a:extLst>
            <a:ext uri="{FF2B5EF4-FFF2-40B4-BE49-F238E27FC236}">
              <a16:creationId xmlns:a16="http://schemas.microsoft.com/office/drawing/2014/main" id="{4E9CA98D-1E7E-4443-B706-A931397192A5}"/>
            </a:ext>
          </a:extLst>
        </xdr:cNvPr>
        <xdr:cNvSpPr/>
      </xdr:nvSpPr>
      <xdr:spPr>
        <a:xfrm>
          <a:off x="8658225" y="4152900"/>
          <a:ext cx="657225" cy="361949"/>
        </a:xfrm>
        <a:prstGeom prst="rightBrace">
          <a:avLst>
            <a:gd name="adj1" fmla="val 8333"/>
            <a:gd name="adj2" fmla="val 5483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38101</xdr:colOff>
      <xdr:row>17</xdr:row>
      <xdr:rowOff>85725</xdr:rowOff>
    </xdr:from>
    <xdr:to>
      <xdr:col>7</xdr:col>
      <xdr:colOff>704851</xdr:colOff>
      <xdr:row>38</xdr:row>
      <xdr:rowOff>114300</xdr:rowOff>
    </xdr:to>
    <xdr:sp macro="" textlink="">
      <xdr:nvSpPr>
        <xdr:cNvPr id="4" name="Cerrar llave 3">
          <a:extLst>
            <a:ext uri="{FF2B5EF4-FFF2-40B4-BE49-F238E27FC236}">
              <a16:creationId xmlns:a16="http://schemas.microsoft.com/office/drawing/2014/main" id="{0DA5F6FE-8D10-4F43-A4D0-0A2A34CED3A1}"/>
            </a:ext>
          </a:extLst>
        </xdr:cNvPr>
        <xdr:cNvSpPr/>
      </xdr:nvSpPr>
      <xdr:spPr>
        <a:xfrm>
          <a:off x="8658226" y="4705350"/>
          <a:ext cx="666750" cy="4029075"/>
        </a:xfrm>
        <a:prstGeom prst="rightBrace">
          <a:avLst>
            <a:gd name="adj1" fmla="val 8333"/>
            <a:gd name="adj2" fmla="val 4834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76200</xdr:colOff>
      <xdr:row>12</xdr:row>
      <xdr:rowOff>66674</xdr:rowOff>
    </xdr:from>
    <xdr:to>
      <xdr:col>7</xdr:col>
      <xdr:colOff>714375</xdr:colOff>
      <xdr:row>13</xdr:row>
      <xdr:rowOff>133349</xdr:rowOff>
    </xdr:to>
    <xdr:sp macro="" textlink="">
      <xdr:nvSpPr>
        <xdr:cNvPr id="5" name="Cerrar llave 4">
          <a:extLst>
            <a:ext uri="{FF2B5EF4-FFF2-40B4-BE49-F238E27FC236}">
              <a16:creationId xmlns:a16="http://schemas.microsoft.com/office/drawing/2014/main" id="{01FAF334-1ED0-46FF-802F-53A4708F180D}"/>
            </a:ext>
          </a:extLst>
        </xdr:cNvPr>
        <xdr:cNvSpPr/>
      </xdr:nvSpPr>
      <xdr:spPr>
        <a:xfrm>
          <a:off x="8696325" y="3733799"/>
          <a:ext cx="638175" cy="257175"/>
        </a:xfrm>
        <a:prstGeom prst="rightBrace">
          <a:avLst>
            <a:gd name="adj1" fmla="val 8333"/>
            <a:gd name="adj2" fmla="val 2857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76200</xdr:colOff>
      <xdr:row>39</xdr:row>
      <xdr:rowOff>114300</xdr:rowOff>
    </xdr:from>
    <xdr:to>
      <xdr:col>7</xdr:col>
      <xdr:colOff>685800</xdr:colOff>
      <xdr:row>84</xdr:row>
      <xdr:rowOff>95250</xdr:rowOff>
    </xdr:to>
    <xdr:sp macro="" textlink="">
      <xdr:nvSpPr>
        <xdr:cNvPr id="7" name="Cerrar llave 6">
          <a:extLst>
            <a:ext uri="{FF2B5EF4-FFF2-40B4-BE49-F238E27FC236}">
              <a16:creationId xmlns:a16="http://schemas.microsoft.com/office/drawing/2014/main" id="{ADC1E8E7-847D-45FE-9735-FA2E9F02E5AC}"/>
            </a:ext>
          </a:extLst>
        </xdr:cNvPr>
        <xdr:cNvSpPr/>
      </xdr:nvSpPr>
      <xdr:spPr>
        <a:xfrm>
          <a:off x="9277350" y="8924925"/>
          <a:ext cx="609600" cy="8553450"/>
        </a:xfrm>
        <a:prstGeom prst="rightBrace">
          <a:avLst>
            <a:gd name="adj1" fmla="val 8333"/>
            <a:gd name="adj2" fmla="val 4855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142875</xdr:colOff>
      <xdr:row>85</xdr:row>
      <xdr:rowOff>95250</xdr:rowOff>
    </xdr:from>
    <xdr:to>
      <xdr:col>7</xdr:col>
      <xdr:colOff>695325</xdr:colOff>
      <xdr:row>108</xdr:row>
      <xdr:rowOff>142875</xdr:rowOff>
    </xdr:to>
    <xdr:sp macro="" textlink="">
      <xdr:nvSpPr>
        <xdr:cNvPr id="8" name="Cerrar llave 7">
          <a:extLst>
            <a:ext uri="{FF2B5EF4-FFF2-40B4-BE49-F238E27FC236}">
              <a16:creationId xmlns:a16="http://schemas.microsoft.com/office/drawing/2014/main" id="{D6F3CFE1-24A8-48AF-BEA6-6504A63EDD6A}"/>
            </a:ext>
          </a:extLst>
        </xdr:cNvPr>
        <xdr:cNvSpPr/>
      </xdr:nvSpPr>
      <xdr:spPr>
        <a:xfrm>
          <a:off x="9344025" y="17668875"/>
          <a:ext cx="552450" cy="4429125"/>
        </a:xfrm>
        <a:prstGeom prst="rightBrace">
          <a:avLst>
            <a:gd name="adj1" fmla="val 8333"/>
            <a:gd name="adj2" fmla="val 4741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2371725</xdr:colOff>
      <xdr:row>0</xdr:row>
      <xdr:rowOff>1</xdr:rowOff>
    </xdr:from>
    <xdr:to>
      <xdr:col>3</xdr:col>
      <xdr:colOff>942975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8FE652-EA93-4429-8ED8-05CF657AA831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4095750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4F1439-42E0-4C4A-A33F-56BED6E50FB6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042723-659B-4FEA-89EF-6D97546E24A9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9A791D-BD54-41AC-B9D1-2EAAB2145465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38100</xdr:colOff>
      <xdr:row>13</xdr:row>
      <xdr:rowOff>104775</xdr:rowOff>
    </xdr:from>
    <xdr:to>
      <xdr:col>7</xdr:col>
      <xdr:colOff>695325</xdr:colOff>
      <xdr:row>15</xdr:row>
      <xdr:rowOff>85724</xdr:rowOff>
    </xdr:to>
    <xdr:sp macro="" textlink="">
      <xdr:nvSpPr>
        <xdr:cNvPr id="3" name="Cerrar llave 2">
          <a:extLst>
            <a:ext uri="{FF2B5EF4-FFF2-40B4-BE49-F238E27FC236}">
              <a16:creationId xmlns:a16="http://schemas.microsoft.com/office/drawing/2014/main" id="{D7F2834F-2CB5-4D83-8ABF-18BD4B1AFC2A}"/>
            </a:ext>
          </a:extLst>
        </xdr:cNvPr>
        <xdr:cNvSpPr/>
      </xdr:nvSpPr>
      <xdr:spPr>
        <a:xfrm>
          <a:off x="8543925" y="2838450"/>
          <a:ext cx="657225" cy="361949"/>
        </a:xfrm>
        <a:prstGeom prst="rightBrace">
          <a:avLst>
            <a:gd name="adj1" fmla="val 8333"/>
            <a:gd name="adj2" fmla="val 5483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38101</xdr:colOff>
      <xdr:row>16</xdr:row>
      <xdr:rowOff>85725</xdr:rowOff>
    </xdr:from>
    <xdr:to>
      <xdr:col>7</xdr:col>
      <xdr:colOff>704851</xdr:colOff>
      <xdr:row>37</xdr:row>
      <xdr:rowOff>114300</xdr:rowOff>
    </xdr:to>
    <xdr:sp macro="" textlink="">
      <xdr:nvSpPr>
        <xdr:cNvPr id="4" name="Cerrar llave 3">
          <a:extLst>
            <a:ext uri="{FF2B5EF4-FFF2-40B4-BE49-F238E27FC236}">
              <a16:creationId xmlns:a16="http://schemas.microsoft.com/office/drawing/2014/main" id="{BBA68D09-B4D1-4510-93A3-1D2E71D67B2A}"/>
            </a:ext>
          </a:extLst>
        </xdr:cNvPr>
        <xdr:cNvSpPr/>
      </xdr:nvSpPr>
      <xdr:spPr>
        <a:xfrm>
          <a:off x="8543926" y="3390900"/>
          <a:ext cx="666750" cy="4029075"/>
        </a:xfrm>
        <a:prstGeom prst="rightBrace">
          <a:avLst>
            <a:gd name="adj1" fmla="val 8333"/>
            <a:gd name="adj2" fmla="val 4834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76200</xdr:colOff>
      <xdr:row>11</xdr:row>
      <xdr:rowOff>66674</xdr:rowOff>
    </xdr:from>
    <xdr:to>
      <xdr:col>7</xdr:col>
      <xdr:colOff>714375</xdr:colOff>
      <xdr:row>12</xdr:row>
      <xdr:rowOff>133349</xdr:rowOff>
    </xdr:to>
    <xdr:sp macro="" textlink="">
      <xdr:nvSpPr>
        <xdr:cNvPr id="5" name="Cerrar llave 4">
          <a:extLst>
            <a:ext uri="{FF2B5EF4-FFF2-40B4-BE49-F238E27FC236}">
              <a16:creationId xmlns:a16="http://schemas.microsoft.com/office/drawing/2014/main" id="{E16FCE1E-B91A-4638-A0E9-CAB9EE9856C0}"/>
            </a:ext>
          </a:extLst>
        </xdr:cNvPr>
        <xdr:cNvSpPr/>
      </xdr:nvSpPr>
      <xdr:spPr>
        <a:xfrm>
          <a:off x="8582025" y="2419349"/>
          <a:ext cx="638175" cy="257175"/>
        </a:xfrm>
        <a:prstGeom prst="rightBrace">
          <a:avLst>
            <a:gd name="adj1" fmla="val 8333"/>
            <a:gd name="adj2" fmla="val 2857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76200</xdr:colOff>
      <xdr:row>38</xdr:row>
      <xdr:rowOff>114300</xdr:rowOff>
    </xdr:from>
    <xdr:to>
      <xdr:col>7</xdr:col>
      <xdr:colOff>685800</xdr:colOff>
      <xdr:row>83</xdr:row>
      <xdr:rowOff>95250</xdr:rowOff>
    </xdr:to>
    <xdr:sp macro="" textlink="">
      <xdr:nvSpPr>
        <xdr:cNvPr id="6" name="Cerrar llave 5">
          <a:extLst>
            <a:ext uri="{FF2B5EF4-FFF2-40B4-BE49-F238E27FC236}">
              <a16:creationId xmlns:a16="http://schemas.microsoft.com/office/drawing/2014/main" id="{D2E8BE7E-A29A-4CCA-AFA8-86CA3C079D68}"/>
            </a:ext>
          </a:extLst>
        </xdr:cNvPr>
        <xdr:cNvSpPr/>
      </xdr:nvSpPr>
      <xdr:spPr>
        <a:xfrm>
          <a:off x="8582025" y="7610475"/>
          <a:ext cx="609600" cy="8553450"/>
        </a:xfrm>
        <a:prstGeom prst="rightBrace">
          <a:avLst>
            <a:gd name="adj1" fmla="val 8333"/>
            <a:gd name="adj2" fmla="val 4855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7</xdr:col>
      <xdr:colOff>142875</xdr:colOff>
      <xdr:row>84</xdr:row>
      <xdr:rowOff>95250</xdr:rowOff>
    </xdr:from>
    <xdr:to>
      <xdr:col>7</xdr:col>
      <xdr:colOff>695325</xdr:colOff>
      <xdr:row>107</xdr:row>
      <xdr:rowOff>142875</xdr:rowOff>
    </xdr:to>
    <xdr:sp macro="" textlink="">
      <xdr:nvSpPr>
        <xdr:cNvPr id="7" name="Cerrar llave 6">
          <a:extLst>
            <a:ext uri="{FF2B5EF4-FFF2-40B4-BE49-F238E27FC236}">
              <a16:creationId xmlns:a16="http://schemas.microsoft.com/office/drawing/2014/main" id="{82A4A906-91E4-4E17-8F43-41E1CB3F2E79}"/>
            </a:ext>
          </a:extLst>
        </xdr:cNvPr>
        <xdr:cNvSpPr/>
      </xdr:nvSpPr>
      <xdr:spPr>
        <a:xfrm>
          <a:off x="8648700" y="16354425"/>
          <a:ext cx="552450" cy="4429125"/>
        </a:xfrm>
        <a:prstGeom prst="rightBrace">
          <a:avLst>
            <a:gd name="adj1" fmla="val 8333"/>
            <a:gd name="adj2" fmla="val 4741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583C9A-C9A0-4E29-80CD-F4B76AC8DF8A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BD531D-6C5A-4AEE-8BF8-31520AAB0432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EB0A3A-149C-44F3-97E4-399151C6C8D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837968-C4B2-4887-9DD8-9D582392C1B1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2</xdr:col>
      <xdr:colOff>1933575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882F8A-42C4-440E-83F1-E1809A7FAB3C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2352675" y="0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7"/>
  <sheetViews>
    <sheetView topLeftCell="A4" workbookViewId="0">
      <selection activeCell="E26" sqref="E26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5" bestFit="1" customWidth="1"/>
    <col min="9" max="9" width="15" bestFit="1" customWidth="1"/>
  </cols>
  <sheetData>
    <row r="4" spans="1:9" x14ac:dyDescent="0.25">
      <c r="A4" s="1"/>
    </row>
    <row r="5" spans="1:9" ht="15.75" x14ac:dyDescent="0.25">
      <c r="A5" s="2"/>
    </row>
    <row r="6" spans="1:9" ht="15.75" x14ac:dyDescent="0.25">
      <c r="A6" s="105" t="s">
        <v>0</v>
      </c>
      <c r="B6" s="105"/>
      <c r="C6" s="105"/>
      <c r="D6" s="105"/>
      <c r="E6" s="105"/>
      <c r="F6" s="105"/>
      <c r="G6" s="105"/>
    </row>
    <row r="7" spans="1:9" ht="15.75" x14ac:dyDescent="0.25">
      <c r="A7" s="106" t="s">
        <v>1</v>
      </c>
      <c r="B7" s="106"/>
      <c r="C7" s="106"/>
      <c r="D7" s="106"/>
      <c r="E7" s="106"/>
      <c r="F7" s="106"/>
      <c r="G7" s="106"/>
    </row>
    <row r="8" spans="1:9" ht="15.75" x14ac:dyDescent="0.25">
      <c r="A8" s="105" t="s">
        <v>2</v>
      </c>
      <c r="B8" s="105"/>
      <c r="C8" s="105"/>
      <c r="D8" s="105"/>
      <c r="E8" s="105"/>
      <c r="F8" s="105"/>
      <c r="G8" s="105"/>
    </row>
    <row r="9" spans="1:9" x14ac:dyDescent="0.25">
      <c r="F9" s="107" t="s">
        <v>117</v>
      </c>
      <c r="G9" s="107"/>
    </row>
    <row r="10" spans="1:9" ht="15.75" x14ac:dyDescent="0.25">
      <c r="A10" s="105" t="s">
        <v>9</v>
      </c>
      <c r="B10" s="105"/>
      <c r="C10" s="105"/>
      <c r="D10" s="105"/>
      <c r="E10" s="105"/>
      <c r="F10" s="105"/>
      <c r="G10" s="105"/>
    </row>
    <row r="11" spans="1:9" ht="15.75" thickBot="1" x14ac:dyDescent="0.3"/>
    <row r="12" spans="1:9" ht="15.75" thickBot="1" x14ac:dyDescent="0.3">
      <c r="A12" s="9" t="s">
        <v>6</v>
      </c>
      <c r="B12" s="10" t="s">
        <v>7</v>
      </c>
      <c r="C12" s="10" t="s">
        <v>3</v>
      </c>
      <c r="D12" s="10" t="s">
        <v>4</v>
      </c>
      <c r="E12" s="11" t="s">
        <v>5</v>
      </c>
      <c r="F12" s="12" t="s">
        <v>40</v>
      </c>
      <c r="G12" s="13" t="s">
        <v>8</v>
      </c>
    </row>
    <row r="13" spans="1:9" x14ac:dyDescent="0.25">
      <c r="A13" s="30">
        <v>43133</v>
      </c>
      <c r="B13" s="31">
        <v>43137</v>
      </c>
      <c r="C13" s="14" t="s">
        <v>10</v>
      </c>
      <c r="D13" s="14" t="s">
        <v>11</v>
      </c>
      <c r="E13" s="15">
        <v>3500</v>
      </c>
      <c r="F13" s="16">
        <v>13</v>
      </c>
      <c r="G13" s="17">
        <f t="shared" ref="G13:G44" si="0">E13*F13</f>
        <v>45500</v>
      </c>
      <c r="I13" s="4">
        <f>+G13+G14</f>
        <v>52176.78</v>
      </c>
    </row>
    <row r="14" spans="1:9" x14ac:dyDescent="0.25">
      <c r="A14" s="32">
        <v>43133</v>
      </c>
      <c r="B14" s="33">
        <v>43137</v>
      </c>
      <c r="C14" s="6" t="s">
        <v>12</v>
      </c>
      <c r="D14" s="6" t="s">
        <v>13</v>
      </c>
      <c r="E14" s="7">
        <v>215.38</v>
      </c>
      <c r="F14" s="8">
        <v>31</v>
      </c>
      <c r="G14" s="18">
        <f t="shared" si="0"/>
        <v>6676.78</v>
      </c>
    </row>
    <row r="15" spans="1:9" x14ac:dyDescent="0.25">
      <c r="A15" s="32">
        <v>43525</v>
      </c>
      <c r="B15" s="33">
        <v>43532</v>
      </c>
      <c r="C15" s="6" t="s">
        <v>14</v>
      </c>
      <c r="D15" s="6" t="s">
        <v>15</v>
      </c>
      <c r="E15" s="7">
        <v>197.18</v>
      </c>
      <c r="F15" s="8">
        <v>200</v>
      </c>
      <c r="G15" s="18">
        <f t="shared" si="0"/>
        <v>39436</v>
      </c>
      <c r="I15" s="4"/>
    </row>
    <row r="16" spans="1:9" x14ac:dyDescent="0.25">
      <c r="A16" s="32">
        <v>43525</v>
      </c>
      <c r="B16" s="33">
        <v>43532</v>
      </c>
      <c r="C16" s="6" t="s">
        <v>16</v>
      </c>
      <c r="D16" s="6" t="s">
        <v>15</v>
      </c>
      <c r="E16" s="7">
        <v>380</v>
      </c>
      <c r="F16" s="8">
        <v>60</v>
      </c>
      <c r="G16" s="18">
        <f t="shared" si="0"/>
        <v>22800</v>
      </c>
      <c r="I16" s="4">
        <f>+G15+G16+G17</f>
        <v>87157.6</v>
      </c>
    </row>
    <row r="17" spans="1:9" x14ac:dyDescent="0.25">
      <c r="A17" s="32">
        <v>43525</v>
      </c>
      <c r="B17" s="33">
        <v>43532</v>
      </c>
      <c r="C17" s="6" t="s">
        <v>17</v>
      </c>
      <c r="D17" s="6" t="s">
        <v>15</v>
      </c>
      <c r="E17" s="7">
        <v>778.8</v>
      </c>
      <c r="F17" s="8">
        <v>32</v>
      </c>
      <c r="G17" s="18">
        <f t="shared" si="0"/>
        <v>24921.599999999999</v>
      </c>
    </row>
    <row r="18" spans="1:9" x14ac:dyDescent="0.25">
      <c r="A18" s="32">
        <v>43694</v>
      </c>
      <c r="B18" s="33">
        <v>43696</v>
      </c>
      <c r="C18" s="6" t="s">
        <v>18</v>
      </c>
      <c r="D18" s="6" t="s">
        <v>11</v>
      </c>
      <c r="E18" s="7">
        <v>0.91</v>
      </c>
      <c r="F18" s="8">
        <v>126</v>
      </c>
      <c r="G18" s="18">
        <f t="shared" si="0"/>
        <v>114.66000000000001</v>
      </c>
    </row>
    <row r="19" spans="1:9" x14ac:dyDescent="0.25">
      <c r="A19" s="32">
        <v>43694</v>
      </c>
      <c r="B19" s="33">
        <v>43696</v>
      </c>
      <c r="C19" s="6" t="s">
        <v>19</v>
      </c>
      <c r="D19" s="6" t="s">
        <v>11</v>
      </c>
      <c r="E19" s="7">
        <v>12.74</v>
      </c>
      <c r="F19" s="8">
        <v>210</v>
      </c>
      <c r="G19" s="18">
        <f t="shared" si="0"/>
        <v>2675.4</v>
      </c>
    </row>
    <row r="20" spans="1:9" x14ac:dyDescent="0.25">
      <c r="A20" s="32">
        <v>43694</v>
      </c>
      <c r="B20" s="33">
        <v>43696</v>
      </c>
      <c r="C20" s="6" t="s">
        <v>20</v>
      </c>
      <c r="D20" s="6" t="s">
        <v>11</v>
      </c>
      <c r="E20" s="7">
        <v>1.22</v>
      </c>
      <c r="F20" s="8">
        <v>516</v>
      </c>
      <c r="G20" s="18">
        <f t="shared" si="0"/>
        <v>629.52</v>
      </c>
    </row>
    <row r="21" spans="1:9" x14ac:dyDescent="0.25">
      <c r="A21" s="32">
        <v>43694</v>
      </c>
      <c r="B21" s="33">
        <v>43696</v>
      </c>
      <c r="C21" s="6" t="s">
        <v>21</v>
      </c>
      <c r="D21" s="6" t="s">
        <v>11</v>
      </c>
      <c r="E21" s="7">
        <v>4.05</v>
      </c>
      <c r="F21" s="8">
        <v>210</v>
      </c>
      <c r="G21" s="18">
        <f t="shared" si="0"/>
        <v>850.5</v>
      </c>
    </row>
    <row r="22" spans="1:9" x14ac:dyDescent="0.25">
      <c r="A22" s="32">
        <v>43694</v>
      </c>
      <c r="B22" s="33">
        <v>43696</v>
      </c>
      <c r="C22" s="6" t="s">
        <v>22</v>
      </c>
      <c r="D22" s="6" t="s">
        <v>11</v>
      </c>
      <c r="E22" s="7">
        <v>5.94</v>
      </c>
      <c r="F22" s="8">
        <v>325</v>
      </c>
      <c r="G22" s="18">
        <f t="shared" si="0"/>
        <v>1930.5000000000002</v>
      </c>
    </row>
    <row r="23" spans="1:9" x14ac:dyDescent="0.25">
      <c r="A23" s="32">
        <v>43694</v>
      </c>
      <c r="B23" s="33">
        <v>43696</v>
      </c>
      <c r="C23" s="6" t="s">
        <v>23</v>
      </c>
      <c r="D23" s="6" t="s">
        <v>11</v>
      </c>
      <c r="E23" s="7">
        <v>2.97</v>
      </c>
      <c r="F23" s="8">
        <v>299</v>
      </c>
      <c r="G23" s="18">
        <f t="shared" si="0"/>
        <v>888.03000000000009</v>
      </c>
    </row>
    <row r="24" spans="1:9" x14ac:dyDescent="0.25">
      <c r="A24" s="32">
        <v>43694</v>
      </c>
      <c r="B24" s="33">
        <v>43696</v>
      </c>
      <c r="C24" s="6" t="s">
        <v>24</v>
      </c>
      <c r="D24" s="6" t="s">
        <v>11</v>
      </c>
      <c r="E24" s="7">
        <v>57.38</v>
      </c>
      <c r="F24" s="8">
        <v>210</v>
      </c>
      <c r="G24" s="18">
        <f t="shared" si="0"/>
        <v>12049.800000000001</v>
      </c>
    </row>
    <row r="25" spans="1:9" x14ac:dyDescent="0.25">
      <c r="A25" s="32">
        <v>43694</v>
      </c>
      <c r="B25" s="33">
        <v>43696</v>
      </c>
      <c r="C25" s="6" t="s">
        <v>25</v>
      </c>
      <c r="D25" s="6" t="s">
        <v>11</v>
      </c>
      <c r="E25" s="7">
        <v>5.94</v>
      </c>
      <c r="F25" s="8">
        <v>111</v>
      </c>
      <c r="G25" s="18">
        <f t="shared" si="0"/>
        <v>659.34</v>
      </c>
    </row>
    <row r="26" spans="1:9" x14ac:dyDescent="0.25">
      <c r="A26" s="32">
        <v>43694</v>
      </c>
      <c r="B26" s="33">
        <v>43696</v>
      </c>
      <c r="C26" s="6" t="s">
        <v>26</v>
      </c>
      <c r="D26" s="6" t="s">
        <v>11</v>
      </c>
      <c r="E26" s="7">
        <v>1.35</v>
      </c>
      <c r="F26" s="8">
        <v>125</v>
      </c>
      <c r="G26" s="18">
        <f t="shared" si="0"/>
        <v>168.75</v>
      </c>
    </row>
    <row r="27" spans="1:9" x14ac:dyDescent="0.25">
      <c r="A27" s="32">
        <v>43694</v>
      </c>
      <c r="B27" s="33">
        <v>43696</v>
      </c>
      <c r="C27" s="6" t="s">
        <v>27</v>
      </c>
      <c r="D27" s="6" t="s">
        <v>11</v>
      </c>
      <c r="E27" s="7">
        <v>5.35</v>
      </c>
      <c r="F27" s="8">
        <v>68</v>
      </c>
      <c r="G27" s="18">
        <f t="shared" si="0"/>
        <v>363.79999999999995</v>
      </c>
    </row>
    <row r="28" spans="1:9" x14ac:dyDescent="0.25">
      <c r="A28" s="32">
        <v>43694</v>
      </c>
      <c r="B28" s="33">
        <v>43696</v>
      </c>
      <c r="C28" s="6" t="s">
        <v>28</v>
      </c>
      <c r="D28" s="6" t="s">
        <v>11</v>
      </c>
      <c r="E28" s="7">
        <v>31.2</v>
      </c>
      <c r="F28" s="8">
        <v>78</v>
      </c>
      <c r="G28" s="18">
        <f t="shared" si="0"/>
        <v>2433.6</v>
      </c>
      <c r="I28" s="4">
        <f>+G18+G19+G20+G21+G22+G23+G24+G25+G26+G27+G28+G29+G30+G31+G32+G33+G34+G35+G36+G37+G38+G39</f>
        <v>94936.749999999985</v>
      </c>
    </row>
    <row r="29" spans="1:9" x14ac:dyDescent="0.25">
      <c r="A29" s="32">
        <v>43694</v>
      </c>
      <c r="B29" s="33">
        <v>43696</v>
      </c>
      <c r="C29" s="6" t="s">
        <v>29</v>
      </c>
      <c r="D29" s="6" t="s">
        <v>11</v>
      </c>
      <c r="E29" s="7">
        <v>67.5</v>
      </c>
      <c r="F29" s="8">
        <v>13</v>
      </c>
      <c r="G29" s="18">
        <f t="shared" si="0"/>
        <v>877.5</v>
      </c>
    </row>
    <row r="30" spans="1:9" x14ac:dyDescent="0.25">
      <c r="A30" s="32">
        <v>43694</v>
      </c>
      <c r="B30" s="33">
        <v>43696</v>
      </c>
      <c r="C30" s="6" t="s">
        <v>30</v>
      </c>
      <c r="D30" s="6" t="s">
        <v>11</v>
      </c>
      <c r="E30" s="7">
        <v>81</v>
      </c>
      <c r="F30" s="8">
        <v>30</v>
      </c>
      <c r="G30" s="18">
        <f t="shared" si="0"/>
        <v>2430</v>
      </c>
    </row>
    <row r="31" spans="1:9" x14ac:dyDescent="0.25">
      <c r="A31" s="32">
        <v>43694</v>
      </c>
      <c r="B31" s="33">
        <v>43696</v>
      </c>
      <c r="C31" s="6" t="s">
        <v>31</v>
      </c>
      <c r="D31" s="6" t="s">
        <v>11</v>
      </c>
      <c r="E31" s="7">
        <v>3.38</v>
      </c>
      <c r="F31" s="8">
        <v>225</v>
      </c>
      <c r="G31" s="18">
        <f t="shared" si="0"/>
        <v>760.5</v>
      </c>
    </row>
    <row r="32" spans="1:9" x14ac:dyDescent="0.25">
      <c r="A32" s="32">
        <v>43694</v>
      </c>
      <c r="B32" s="33">
        <v>43696</v>
      </c>
      <c r="C32" s="6" t="s">
        <v>32</v>
      </c>
      <c r="D32" s="6" t="s">
        <v>11</v>
      </c>
      <c r="E32" s="7">
        <v>45.9</v>
      </c>
      <c r="F32" s="8">
        <v>89</v>
      </c>
      <c r="G32" s="18">
        <f t="shared" si="0"/>
        <v>4085.1</v>
      </c>
    </row>
    <row r="33" spans="1:7" x14ac:dyDescent="0.25">
      <c r="A33" s="32">
        <v>43694</v>
      </c>
      <c r="B33" s="33">
        <v>43696</v>
      </c>
      <c r="C33" s="6" t="s">
        <v>33</v>
      </c>
      <c r="D33" s="6" t="s">
        <v>11</v>
      </c>
      <c r="E33" s="7">
        <v>78</v>
      </c>
      <c r="F33" s="8">
        <v>53</v>
      </c>
      <c r="G33" s="18">
        <f t="shared" si="0"/>
        <v>4134</v>
      </c>
    </row>
    <row r="34" spans="1:7" x14ac:dyDescent="0.25">
      <c r="A34" s="32">
        <v>43694</v>
      </c>
      <c r="B34" s="33">
        <v>43696</v>
      </c>
      <c r="C34" s="6" t="s">
        <v>34</v>
      </c>
      <c r="D34" s="6" t="s">
        <v>11</v>
      </c>
      <c r="E34" s="7">
        <v>117.3</v>
      </c>
      <c r="F34" s="8">
        <v>49</v>
      </c>
      <c r="G34" s="18">
        <f t="shared" si="0"/>
        <v>5747.7</v>
      </c>
    </row>
    <row r="35" spans="1:7" x14ac:dyDescent="0.25">
      <c r="A35" s="32">
        <v>43694</v>
      </c>
      <c r="B35" s="33">
        <v>43696</v>
      </c>
      <c r="C35" s="6" t="s">
        <v>35</v>
      </c>
      <c r="D35" s="6" t="s">
        <v>11</v>
      </c>
      <c r="E35" s="7">
        <v>73.95</v>
      </c>
      <c r="F35" s="8">
        <v>78</v>
      </c>
      <c r="G35" s="18">
        <f t="shared" si="0"/>
        <v>5768.1</v>
      </c>
    </row>
    <row r="36" spans="1:7" x14ac:dyDescent="0.25">
      <c r="A36" s="32">
        <v>43694</v>
      </c>
      <c r="B36" s="33">
        <v>43696</v>
      </c>
      <c r="C36" s="6" t="s">
        <v>36</v>
      </c>
      <c r="D36" s="6" t="s">
        <v>11</v>
      </c>
      <c r="E36" s="7">
        <v>85</v>
      </c>
      <c r="F36" s="8">
        <v>365</v>
      </c>
      <c r="G36" s="18">
        <f t="shared" si="0"/>
        <v>31025</v>
      </c>
    </row>
    <row r="37" spans="1:7" x14ac:dyDescent="0.25">
      <c r="A37" s="32">
        <v>43694</v>
      </c>
      <c r="B37" s="33">
        <v>43696</v>
      </c>
      <c r="C37" s="6" t="s">
        <v>37</v>
      </c>
      <c r="D37" s="6" t="s">
        <v>11</v>
      </c>
      <c r="E37" s="7">
        <v>91.26</v>
      </c>
      <c r="F37" s="8">
        <v>45</v>
      </c>
      <c r="G37" s="18">
        <f t="shared" si="0"/>
        <v>4106.7</v>
      </c>
    </row>
    <row r="38" spans="1:7" x14ac:dyDescent="0.25">
      <c r="A38" s="32">
        <v>43694</v>
      </c>
      <c r="B38" s="33">
        <v>43696</v>
      </c>
      <c r="C38" s="6" t="s">
        <v>38</v>
      </c>
      <c r="D38" s="6" t="s">
        <v>11</v>
      </c>
      <c r="E38" s="7">
        <v>70.2</v>
      </c>
      <c r="F38" s="8">
        <v>115</v>
      </c>
      <c r="G38" s="18">
        <f t="shared" si="0"/>
        <v>8073</v>
      </c>
    </row>
    <row r="39" spans="1:7" x14ac:dyDescent="0.25">
      <c r="A39" s="32">
        <v>43694</v>
      </c>
      <c r="B39" s="33">
        <v>43696</v>
      </c>
      <c r="C39" s="6" t="s">
        <v>39</v>
      </c>
      <c r="D39" s="6" t="s">
        <v>11</v>
      </c>
      <c r="E39" s="7">
        <v>53.25</v>
      </c>
      <c r="F39" s="8">
        <v>97</v>
      </c>
      <c r="G39" s="18">
        <f t="shared" si="0"/>
        <v>5165.25</v>
      </c>
    </row>
    <row r="40" spans="1:7" x14ac:dyDescent="0.25">
      <c r="A40" s="32">
        <v>43675</v>
      </c>
      <c r="B40" s="33">
        <v>43677</v>
      </c>
      <c r="C40" s="6" t="s">
        <v>41</v>
      </c>
      <c r="D40" s="6" t="s">
        <v>109</v>
      </c>
      <c r="E40" s="7">
        <v>431.99</v>
      </c>
      <c r="F40" s="8">
        <v>8</v>
      </c>
      <c r="G40" s="18">
        <f t="shared" si="0"/>
        <v>3455.92</v>
      </c>
    </row>
    <row r="41" spans="1:7" x14ac:dyDescent="0.25">
      <c r="A41" s="32">
        <v>43675</v>
      </c>
      <c r="B41" s="33">
        <v>43677</v>
      </c>
      <c r="C41" s="6" t="s">
        <v>42</v>
      </c>
      <c r="D41" s="6" t="s">
        <v>109</v>
      </c>
      <c r="E41" s="7">
        <v>182.71</v>
      </c>
      <c r="F41" s="8">
        <v>11</v>
      </c>
      <c r="G41" s="18">
        <f t="shared" si="0"/>
        <v>2009.8100000000002</v>
      </c>
    </row>
    <row r="42" spans="1:7" x14ac:dyDescent="0.25">
      <c r="A42" s="32">
        <v>43675</v>
      </c>
      <c r="B42" s="33">
        <v>43677</v>
      </c>
      <c r="C42" s="6" t="s">
        <v>43</v>
      </c>
      <c r="D42" s="6" t="s">
        <v>109</v>
      </c>
      <c r="E42" s="7">
        <v>212.4</v>
      </c>
      <c r="F42" s="8">
        <v>16</v>
      </c>
      <c r="G42" s="18">
        <f t="shared" si="0"/>
        <v>3398.4</v>
      </c>
    </row>
    <row r="43" spans="1:7" x14ac:dyDescent="0.25">
      <c r="A43" s="32">
        <v>43675</v>
      </c>
      <c r="B43" s="33">
        <v>43677</v>
      </c>
      <c r="C43" s="6" t="s">
        <v>44</v>
      </c>
      <c r="D43" s="6" t="s">
        <v>109</v>
      </c>
      <c r="E43" s="7">
        <v>22.8</v>
      </c>
      <c r="F43" s="8">
        <v>15</v>
      </c>
      <c r="G43" s="18">
        <f t="shared" si="0"/>
        <v>342</v>
      </c>
    </row>
    <row r="44" spans="1:7" x14ac:dyDescent="0.25">
      <c r="A44" s="32">
        <v>43675</v>
      </c>
      <c r="B44" s="33">
        <v>43677</v>
      </c>
      <c r="C44" s="6" t="s">
        <v>45</v>
      </c>
      <c r="D44" s="6" t="s">
        <v>109</v>
      </c>
      <c r="E44" s="7">
        <v>196.8</v>
      </c>
      <c r="F44" s="8">
        <v>9</v>
      </c>
      <c r="G44" s="18">
        <f t="shared" si="0"/>
        <v>1771.2</v>
      </c>
    </row>
    <row r="45" spans="1:7" x14ac:dyDescent="0.25">
      <c r="A45" s="32">
        <v>43675</v>
      </c>
      <c r="B45" s="33">
        <v>43677</v>
      </c>
      <c r="C45" s="6" t="s">
        <v>46</v>
      </c>
      <c r="D45" s="6" t="s">
        <v>109</v>
      </c>
      <c r="E45" s="7">
        <v>145</v>
      </c>
      <c r="F45" s="8">
        <v>22</v>
      </c>
      <c r="G45" s="18">
        <f t="shared" ref="G45:G76" si="1">E45*F45</f>
        <v>3190</v>
      </c>
    </row>
    <row r="46" spans="1:7" x14ac:dyDescent="0.25">
      <c r="A46" s="32">
        <v>43675</v>
      </c>
      <c r="B46" s="33">
        <v>43677</v>
      </c>
      <c r="C46" s="6" t="s">
        <v>47</v>
      </c>
      <c r="D46" s="6" t="s">
        <v>11</v>
      </c>
      <c r="E46" s="7">
        <v>13.8</v>
      </c>
      <c r="F46" s="8">
        <v>200</v>
      </c>
      <c r="G46" s="18">
        <f t="shared" si="1"/>
        <v>2760</v>
      </c>
    </row>
    <row r="47" spans="1:7" x14ac:dyDescent="0.25">
      <c r="A47" s="32">
        <v>43675</v>
      </c>
      <c r="B47" s="33">
        <v>43677</v>
      </c>
      <c r="C47" s="6" t="s">
        <v>110</v>
      </c>
      <c r="D47" s="6" t="s">
        <v>11</v>
      </c>
      <c r="E47" s="7">
        <v>39.6</v>
      </c>
      <c r="F47" s="8">
        <v>30</v>
      </c>
      <c r="G47" s="18">
        <f t="shared" si="1"/>
        <v>1188</v>
      </c>
    </row>
    <row r="48" spans="1:7" x14ac:dyDescent="0.25">
      <c r="A48" s="32">
        <v>43675</v>
      </c>
      <c r="B48" s="33">
        <v>43677</v>
      </c>
      <c r="C48" s="6" t="s">
        <v>48</v>
      </c>
      <c r="D48" s="6" t="s">
        <v>111</v>
      </c>
      <c r="E48" s="7">
        <v>475.2</v>
      </c>
      <c r="F48" s="8">
        <v>9</v>
      </c>
      <c r="G48" s="18">
        <f t="shared" si="1"/>
        <v>4276.8</v>
      </c>
    </row>
    <row r="49" spans="1:9" x14ac:dyDescent="0.25">
      <c r="A49" s="32">
        <v>43675</v>
      </c>
      <c r="B49" s="33">
        <v>43677</v>
      </c>
      <c r="C49" s="6" t="s">
        <v>49</v>
      </c>
      <c r="D49" s="6" t="s">
        <v>111</v>
      </c>
      <c r="E49" s="7">
        <v>123.6</v>
      </c>
      <c r="F49" s="8">
        <v>21</v>
      </c>
      <c r="G49" s="18">
        <f t="shared" si="1"/>
        <v>2595.6</v>
      </c>
    </row>
    <row r="50" spans="1:9" x14ac:dyDescent="0.25">
      <c r="A50" s="32">
        <v>43675</v>
      </c>
      <c r="B50" s="33">
        <v>43677</v>
      </c>
      <c r="C50" s="6" t="s">
        <v>50</v>
      </c>
      <c r="D50" s="6" t="s">
        <v>11</v>
      </c>
      <c r="E50" s="7">
        <v>30</v>
      </c>
      <c r="F50" s="8">
        <v>12</v>
      </c>
      <c r="G50" s="18">
        <f t="shared" si="1"/>
        <v>360</v>
      </c>
    </row>
    <row r="51" spans="1:9" x14ac:dyDescent="0.25">
      <c r="A51" s="32">
        <v>43675</v>
      </c>
      <c r="B51" s="33">
        <v>43677</v>
      </c>
      <c r="C51" s="6" t="s">
        <v>51</v>
      </c>
      <c r="D51" s="6" t="s">
        <v>11</v>
      </c>
      <c r="E51" s="7">
        <v>34</v>
      </c>
      <c r="F51" s="8">
        <v>12</v>
      </c>
      <c r="G51" s="18">
        <f t="shared" si="1"/>
        <v>408</v>
      </c>
    </row>
    <row r="52" spans="1:9" x14ac:dyDescent="0.25">
      <c r="A52" s="32">
        <v>43675</v>
      </c>
      <c r="B52" s="33">
        <v>43677</v>
      </c>
      <c r="C52" s="6" t="s">
        <v>52</v>
      </c>
      <c r="D52" s="6" t="s">
        <v>11</v>
      </c>
      <c r="E52" s="7">
        <v>23</v>
      </c>
      <c r="F52" s="8">
        <v>73</v>
      </c>
      <c r="G52" s="18">
        <f t="shared" si="1"/>
        <v>1679</v>
      </c>
    </row>
    <row r="53" spans="1:9" x14ac:dyDescent="0.25">
      <c r="A53" s="32">
        <v>43675</v>
      </c>
      <c r="B53" s="33">
        <v>43677</v>
      </c>
      <c r="C53" s="6" t="s">
        <v>53</v>
      </c>
      <c r="D53" s="6" t="s">
        <v>11</v>
      </c>
      <c r="E53" s="7">
        <v>17.04</v>
      </c>
      <c r="F53" s="8">
        <v>110</v>
      </c>
      <c r="G53" s="18">
        <f t="shared" si="1"/>
        <v>1874.3999999999999</v>
      </c>
    </row>
    <row r="54" spans="1:9" x14ac:dyDescent="0.25">
      <c r="A54" s="32">
        <v>43675</v>
      </c>
      <c r="B54" s="33">
        <v>43677</v>
      </c>
      <c r="C54" s="6" t="s">
        <v>54</v>
      </c>
      <c r="D54" s="6" t="s">
        <v>11</v>
      </c>
      <c r="E54" s="7">
        <v>12</v>
      </c>
      <c r="F54" s="8">
        <v>91</v>
      </c>
      <c r="G54" s="18">
        <f t="shared" si="1"/>
        <v>1092</v>
      </c>
    </row>
    <row r="55" spans="1:9" x14ac:dyDescent="0.25">
      <c r="A55" s="32">
        <v>43675</v>
      </c>
      <c r="B55" s="33">
        <v>43677</v>
      </c>
      <c r="C55" s="6" t="s">
        <v>55</v>
      </c>
      <c r="D55" s="6" t="s">
        <v>111</v>
      </c>
      <c r="E55" s="7">
        <v>509.76</v>
      </c>
      <c r="F55" s="8">
        <v>6</v>
      </c>
      <c r="G55" s="18">
        <f t="shared" si="1"/>
        <v>3058.56</v>
      </c>
    </row>
    <row r="56" spans="1:9" x14ac:dyDescent="0.25">
      <c r="A56" s="32">
        <v>43675</v>
      </c>
      <c r="B56" s="33">
        <v>43677</v>
      </c>
      <c r="C56" s="6" t="s">
        <v>56</v>
      </c>
      <c r="D56" s="6" t="s">
        <v>112</v>
      </c>
      <c r="E56" s="7">
        <v>282.95</v>
      </c>
      <c r="F56" s="8">
        <v>3</v>
      </c>
      <c r="G56" s="18">
        <f t="shared" si="1"/>
        <v>848.84999999999991</v>
      </c>
    </row>
    <row r="57" spans="1:9" x14ac:dyDescent="0.25">
      <c r="A57" s="32">
        <v>43675</v>
      </c>
      <c r="B57" s="33">
        <v>43677</v>
      </c>
      <c r="C57" s="6" t="s">
        <v>74</v>
      </c>
      <c r="D57" s="6" t="s">
        <v>11</v>
      </c>
      <c r="E57" s="7">
        <v>410.33</v>
      </c>
      <c r="F57" s="8">
        <v>5</v>
      </c>
      <c r="G57" s="18">
        <f t="shared" si="1"/>
        <v>2051.65</v>
      </c>
    </row>
    <row r="58" spans="1:9" x14ac:dyDescent="0.25">
      <c r="A58" s="32">
        <v>43675</v>
      </c>
      <c r="B58" s="33">
        <v>43677</v>
      </c>
      <c r="C58" s="6" t="s">
        <v>75</v>
      </c>
      <c r="D58" s="6" t="s">
        <v>11</v>
      </c>
      <c r="E58" s="7">
        <v>410.33</v>
      </c>
      <c r="F58" s="8">
        <v>5</v>
      </c>
      <c r="G58" s="18">
        <f t="shared" si="1"/>
        <v>2051.65</v>
      </c>
    </row>
    <row r="59" spans="1:9" x14ac:dyDescent="0.25">
      <c r="A59" s="32">
        <v>43675</v>
      </c>
      <c r="B59" s="33">
        <v>43677</v>
      </c>
      <c r="C59" s="6" t="s">
        <v>76</v>
      </c>
      <c r="D59" s="6" t="s">
        <v>11</v>
      </c>
      <c r="E59" s="7">
        <v>410.33</v>
      </c>
      <c r="F59" s="8">
        <v>5</v>
      </c>
      <c r="G59" s="18">
        <f t="shared" si="1"/>
        <v>2051.65</v>
      </c>
    </row>
    <row r="60" spans="1:9" x14ac:dyDescent="0.25">
      <c r="A60" s="32">
        <v>43675</v>
      </c>
      <c r="B60" s="33">
        <v>43677</v>
      </c>
      <c r="C60" s="6" t="s">
        <v>77</v>
      </c>
      <c r="D60" s="6" t="s">
        <v>11</v>
      </c>
      <c r="E60" s="7">
        <v>410.33</v>
      </c>
      <c r="F60" s="8">
        <v>5</v>
      </c>
      <c r="G60" s="18">
        <f t="shared" si="1"/>
        <v>2051.65</v>
      </c>
    </row>
    <row r="61" spans="1:9" x14ac:dyDescent="0.25">
      <c r="A61" s="32">
        <v>43675</v>
      </c>
      <c r="B61" s="33">
        <v>43677</v>
      </c>
      <c r="C61" s="6" t="s">
        <v>78</v>
      </c>
      <c r="D61" s="6" t="s">
        <v>11</v>
      </c>
      <c r="E61" s="7">
        <v>2578.2199999999998</v>
      </c>
      <c r="F61" s="8">
        <v>3</v>
      </c>
      <c r="G61" s="18">
        <f t="shared" si="1"/>
        <v>7734.66</v>
      </c>
    </row>
    <row r="62" spans="1:9" x14ac:dyDescent="0.25">
      <c r="A62" s="32">
        <v>43675</v>
      </c>
      <c r="B62" s="33">
        <v>43677</v>
      </c>
      <c r="C62" s="6" t="s">
        <v>79</v>
      </c>
      <c r="D62" s="6" t="s">
        <v>11</v>
      </c>
      <c r="E62" s="7">
        <v>8212.7999999999993</v>
      </c>
      <c r="F62" s="8">
        <v>2</v>
      </c>
      <c r="G62" s="18">
        <f t="shared" si="1"/>
        <v>16425.599999999999</v>
      </c>
      <c r="I62" s="4">
        <f>+G40+G41+G42+G43+G44+G45+G46+G47+G48+G49+G50+G51+G52+G53+G54+G55+G56+G57+G58+G59+G60+G61+G62+G63+G64+G65+G66+G67+G68+G69+G70+G71+G72+G73+G74+G75+G76+G77+G78+G79+G80+G81+G82+G83+G84+G85</f>
        <v>145292.54</v>
      </c>
    </row>
    <row r="63" spans="1:9" x14ac:dyDescent="0.25">
      <c r="A63" s="32">
        <v>43675</v>
      </c>
      <c r="B63" s="33">
        <v>43677</v>
      </c>
      <c r="C63" s="6" t="s">
        <v>80</v>
      </c>
      <c r="D63" s="6" t="s">
        <v>11</v>
      </c>
      <c r="E63" s="7">
        <v>145</v>
      </c>
      <c r="F63" s="8">
        <v>22</v>
      </c>
      <c r="G63" s="18">
        <f t="shared" si="1"/>
        <v>3190</v>
      </c>
    </row>
    <row r="64" spans="1:9" x14ac:dyDescent="0.25">
      <c r="A64" s="32">
        <v>43675</v>
      </c>
      <c r="B64" s="33">
        <v>43677</v>
      </c>
      <c r="C64" s="6" t="s">
        <v>81</v>
      </c>
      <c r="D64" s="6" t="s">
        <v>111</v>
      </c>
      <c r="E64" s="7">
        <v>91.85</v>
      </c>
      <c r="F64" s="8">
        <v>25</v>
      </c>
      <c r="G64" s="18">
        <f t="shared" si="1"/>
        <v>2296.25</v>
      </c>
    </row>
    <row r="65" spans="1:7" x14ac:dyDescent="0.25">
      <c r="A65" s="32">
        <v>43675</v>
      </c>
      <c r="B65" s="33">
        <v>43677</v>
      </c>
      <c r="C65" s="6" t="s">
        <v>82</v>
      </c>
      <c r="D65" s="6" t="s">
        <v>111</v>
      </c>
      <c r="E65" s="7">
        <v>71.400000000000006</v>
      </c>
      <c r="F65" s="8">
        <v>25</v>
      </c>
      <c r="G65" s="18">
        <f t="shared" si="1"/>
        <v>1785.0000000000002</v>
      </c>
    </row>
    <row r="66" spans="1:7" x14ac:dyDescent="0.25">
      <c r="A66" s="32">
        <v>43675</v>
      </c>
      <c r="B66" s="33">
        <v>43677</v>
      </c>
      <c r="C66" s="6" t="s">
        <v>83</v>
      </c>
      <c r="D66" s="6" t="s">
        <v>111</v>
      </c>
      <c r="E66" s="7">
        <v>412</v>
      </c>
      <c r="F66" s="8">
        <v>10</v>
      </c>
      <c r="G66" s="18">
        <f t="shared" si="1"/>
        <v>4120</v>
      </c>
    </row>
    <row r="67" spans="1:7" x14ac:dyDescent="0.25">
      <c r="A67" s="32">
        <v>43675</v>
      </c>
      <c r="B67" s="33">
        <v>43677</v>
      </c>
      <c r="C67" s="6" t="s">
        <v>84</v>
      </c>
      <c r="D67" s="6" t="s">
        <v>111</v>
      </c>
      <c r="E67" s="7">
        <v>283</v>
      </c>
      <c r="F67" s="8">
        <v>10</v>
      </c>
      <c r="G67" s="18">
        <f t="shared" si="1"/>
        <v>2830</v>
      </c>
    </row>
    <row r="68" spans="1:7" x14ac:dyDescent="0.25">
      <c r="A68" s="32">
        <v>43675</v>
      </c>
      <c r="B68" s="33">
        <v>43677</v>
      </c>
      <c r="C68" s="6" t="s">
        <v>85</v>
      </c>
      <c r="D68" s="6" t="s">
        <v>111</v>
      </c>
      <c r="E68" s="7">
        <v>187</v>
      </c>
      <c r="F68" s="8">
        <v>9</v>
      </c>
      <c r="G68" s="18">
        <f t="shared" si="1"/>
        <v>1683</v>
      </c>
    </row>
    <row r="69" spans="1:7" x14ac:dyDescent="0.25">
      <c r="A69" s="32">
        <v>43675</v>
      </c>
      <c r="B69" s="33">
        <v>43677</v>
      </c>
      <c r="C69" s="6" t="s">
        <v>86</v>
      </c>
      <c r="D69" s="6" t="s">
        <v>11</v>
      </c>
      <c r="E69" s="7">
        <v>324</v>
      </c>
      <c r="F69" s="8">
        <v>11</v>
      </c>
      <c r="G69" s="18">
        <f t="shared" si="1"/>
        <v>3564</v>
      </c>
    </row>
    <row r="70" spans="1:7" x14ac:dyDescent="0.25">
      <c r="A70" s="32">
        <v>43675</v>
      </c>
      <c r="B70" s="33">
        <v>43677</v>
      </c>
      <c r="C70" s="6" t="s">
        <v>87</v>
      </c>
      <c r="D70" s="6" t="s">
        <v>11</v>
      </c>
      <c r="E70" s="7">
        <v>475.18</v>
      </c>
      <c r="F70" s="8">
        <v>9</v>
      </c>
      <c r="G70" s="18">
        <f t="shared" si="1"/>
        <v>4276.62</v>
      </c>
    </row>
    <row r="71" spans="1:7" x14ac:dyDescent="0.25">
      <c r="A71" s="32">
        <v>43675</v>
      </c>
      <c r="B71" s="33">
        <v>43677</v>
      </c>
      <c r="C71" s="6" t="s">
        <v>88</v>
      </c>
      <c r="D71" s="6" t="s">
        <v>111</v>
      </c>
      <c r="E71" s="7">
        <v>290</v>
      </c>
      <c r="F71" s="8">
        <v>9</v>
      </c>
      <c r="G71" s="18">
        <f t="shared" si="1"/>
        <v>2610</v>
      </c>
    </row>
    <row r="72" spans="1:7" x14ac:dyDescent="0.25">
      <c r="A72" s="32">
        <v>43675</v>
      </c>
      <c r="B72" s="33">
        <v>43677</v>
      </c>
      <c r="C72" s="6" t="s">
        <v>89</v>
      </c>
      <c r="D72" s="6" t="s">
        <v>11</v>
      </c>
      <c r="E72" s="7">
        <v>114</v>
      </c>
      <c r="F72" s="8">
        <v>13</v>
      </c>
      <c r="G72" s="18">
        <f t="shared" si="1"/>
        <v>1482</v>
      </c>
    </row>
    <row r="73" spans="1:7" x14ac:dyDescent="0.25">
      <c r="A73" s="32">
        <v>43675</v>
      </c>
      <c r="B73" s="33">
        <v>43677</v>
      </c>
      <c r="C73" s="6" t="s">
        <v>90</v>
      </c>
      <c r="D73" s="6" t="s">
        <v>111</v>
      </c>
      <c r="E73" s="7">
        <v>480</v>
      </c>
      <c r="F73" s="8">
        <v>12</v>
      </c>
      <c r="G73" s="18">
        <f t="shared" si="1"/>
        <v>5760</v>
      </c>
    </row>
    <row r="74" spans="1:7" x14ac:dyDescent="0.25">
      <c r="A74" s="32">
        <v>43675</v>
      </c>
      <c r="B74" s="33">
        <v>43677</v>
      </c>
      <c r="C74" s="6" t="s">
        <v>91</v>
      </c>
      <c r="D74" s="6" t="s">
        <v>111</v>
      </c>
      <c r="E74" s="7">
        <v>504</v>
      </c>
      <c r="F74" s="8">
        <v>12</v>
      </c>
      <c r="G74" s="18">
        <f t="shared" si="1"/>
        <v>6048</v>
      </c>
    </row>
    <row r="75" spans="1:7" x14ac:dyDescent="0.25">
      <c r="A75" s="32">
        <v>43675</v>
      </c>
      <c r="B75" s="33">
        <v>43677</v>
      </c>
      <c r="C75" s="6" t="s">
        <v>91</v>
      </c>
      <c r="D75" s="6" t="s">
        <v>111</v>
      </c>
      <c r="E75" s="7">
        <v>480</v>
      </c>
      <c r="F75" s="8">
        <v>12</v>
      </c>
      <c r="G75" s="18">
        <f t="shared" si="1"/>
        <v>5760</v>
      </c>
    </row>
    <row r="76" spans="1:7" x14ac:dyDescent="0.25">
      <c r="A76" s="32">
        <v>43675</v>
      </c>
      <c r="B76" s="33">
        <v>43677</v>
      </c>
      <c r="C76" s="6" t="s">
        <v>92</v>
      </c>
      <c r="D76" s="6" t="s">
        <v>111</v>
      </c>
      <c r="E76" s="7">
        <v>480</v>
      </c>
      <c r="F76" s="8">
        <v>6</v>
      </c>
      <c r="G76" s="18">
        <f t="shared" si="1"/>
        <v>2880</v>
      </c>
    </row>
    <row r="77" spans="1:7" x14ac:dyDescent="0.25">
      <c r="A77" s="32">
        <v>43675</v>
      </c>
      <c r="B77" s="33">
        <v>43677</v>
      </c>
      <c r="C77" s="6" t="s">
        <v>93</v>
      </c>
      <c r="D77" s="6" t="s">
        <v>111</v>
      </c>
      <c r="E77" s="7">
        <v>489.6</v>
      </c>
      <c r="F77" s="8">
        <v>2</v>
      </c>
      <c r="G77" s="18">
        <f t="shared" ref="G77:G108" si="2">E77*F77</f>
        <v>979.2</v>
      </c>
    </row>
    <row r="78" spans="1:7" x14ac:dyDescent="0.25">
      <c r="A78" s="32">
        <v>43675</v>
      </c>
      <c r="B78" s="33">
        <v>43677</v>
      </c>
      <c r="C78" s="6" t="s">
        <v>94</v>
      </c>
      <c r="D78" s="6" t="s">
        <v>112</v>
      </c>
      <c r="E78" s="7">
        <v>1116.0899999999999</v>
      </c>
      <c r="F78" s="8">
        <v>1</v>
      </c>
      <c r="G78" s="18">
        <f t="shared" si="2"/>
        <v>1116.0899999999999</v>
      </c>
    </row>
    <row r="79" spans="1:7" x14ac:dyDescent="0.25">
      <c r="A79" s="32">
        <v>43675</v>
      </c>
      <c r="B79" s="33">
        <v>43677</v>
      </c>
      <c r="C79" s="6" t="s">
        <v>95</v>
      </c>
      <c r="D79" s="6" t="s">
        <v>112</v>
      </c>
      <c r="E79" s="7">
        <v>1730</v>
      </c>
      <c r="F79" s="8">
        <v>1</v>
      </c>
      <c r="G79" s="18">
        <f t="shared" si="2"/>
        <v>1730</v>
      </c>
    </row>
    <row r="80" spans="1:7" x14ac:dyDescent="0.25">
      <c r="A80" s="32">
        <v>43675</v>
      </c>
      <c r="B80" s="33">
        <v>43677</v>
      </c>
      <c r="C80" s="6" t="s">
        <v>96</v>
      </c>
      <c r="D80" s="6" t="s">
        <v>112</v>
      </c>
      <c r="E80" s="7">
        <v>1500</v>
      </c>
      <c r="F80" s="8">
        <v>3</v>
      </c>
      <c r="G80" s="18">
        <f t="shared" si="2"/>
        <v>4500</v>
      </c>
    </row>
    <row r="81" spans="1:7" x14ac:dyDescent="0.25">
      <c r="A81" s="32">
        <v>43675</v>
      </c>
      <c r="B81" s="33">
        <v>43677</v>
      </c>
      <c r="C81" s="6" t="s">
        <v>97</v>
      </c>
      <c r="D81" s="6" t="s">
        <v>112</v>
      </c>
      <c r="E81" s="7">
        <v>1752.3</v>
      </c>
      <c r="F81" s="8">
        <v>3</v>
      </c>
      <c r="G81" s="18">
        <f t="shared" si="2"/>
        <v>5256.9</v>
      </c>
    </row>
    <row r="82" spans="1:7" x14ac:dyDescent="0.25">
      <c r="A82" s="32">
        <v>43675</v>
      </c>
      <c r="B82" s="33">
        <v>43677</v>
      </c>
      <c r="C82" s="6" t="s">
        <v>98</v>
      </c>
      <c r="D82" s="6" t="s">
        <v>112</v>
      </c>
      <c r="E82" s="7">
        <v>2626.56</v>
      </c>
      <c r="F82" s="8">
        <v>3</v>
      </c>
      <c r="G82" s="18">
        <f t="shared" si="2"/>
        <v>7879.68</v>
      </c>
    </row>
    <row r="83" spans="1:7" x14ac:dyDescent="0.25">
      <c r="A83" s="32">
        <v>43675</v>
      </c>
      <c r="B83" s="33">
        <v>43677</v>
      </c>
      <c r="C83" s="6" t="s">
        <v>99</v>
      </c>
      <c r="D83" s="6" t="s">
        <v>111</v>
      </c>
      <c r="E83" s="7">
        <v>316.8</v>
      </c>
      <c r="F83" s="8">
        <v>10</v>
      </c>
      <c r="G83" s="18">
        <f t="shared" si="2"/>
        <v>3168</v>
      </c>
    </row>
    <row r="84" spans="1:7" x14ac:dyDescent="0.25">
      <c r="A84" s="32">
        <v>43675</v>
      </c>
      <c r="B84" s="33">
        <v>43677</v>
      </c>
      <c r="C84" s="6" t="s">
        <v>101</v>
      </c>
      <c r="D84" s="6" t="s">
        <v>111</v>
      </c>
      <c r="E84" s="7">
        <v>316.8</v>
      </c>
      <c r="F84" s="8">
        <v>9</v>
      </c>
      <c r="G84" s="18">
        <f t="shared" si="2"/>
        <v>2851.2000000000003</v>
      </c>
    </row>
    <row r="85" spans="1:7" x14ac:dyDescent="0.25">
      <c r="A85" s="32">
        <v>43675</v>
      </c>
      <c r="B85" s="33">
        <v>43677</v>
      </c>
      <c r="C85" s="6" t="s">
        <v>100</v>
      </c>
      <c r="D85" s="6" t="s">
        <v>111</v>
      </c>
      <c r="E85" s="7">
        <v>316.8</v>
      </c>
      <c r="F85" s="8">
        <v>9</v>
      </c>
      <c r="G85" s="18">
        <f t="shared" si="2"/>
        <v>2851.2000000000003</v>
      </c>
    </row>
    <row r="86" spans="1:7" x14ac:dyDescent="0.25">
      <c r="A86" s="32">
        <v>43684</v>
      </c>
      <c r="B86" s="33">
        <v>43686</v>
      </c>
      <c r="C86" s="21" t="s">
        <v>57</v>
      </c>
      <c r="D86" s="21" t="s">
        <v>113</v>
      </c>
      <c r="E86" s="22">
        <v>900.3</v>
      </c>
      <c r="F86" s="23">
        <v>6</v>
      </c>
      <c r="G86" s="24">
        <f t="shared" si="2"/>
        <v>5401.7999999999993</v>
      </c>
    </row>
    <row r="87" spans="1:7" x14ac:dyDescent="0.25">
      <c r="A87" s="32">
        <v>43684</v>
      </c>
      <c r="B87" s="33">
        <v>43686</v>
      </c>
      <c r="C87" s="21" t="s">
        <v>58</v>
      </c>
      <c r="D87" s="21" t="s">
        <v>11</v>
      </c>
      <c r="E87" s="22">
        <v>360.4</v>
      </c>
      <c r="F87" s="23">
        <v>13</v>
      </c>
      <c r="G87" s="24">
        <f t="shared" si="2"/>
        <v>4685.2</v>
      </c>
    </row>
    <row r="88" spans="1:7" x14ac:dyDescent="0.25">
      <c r="A88" s="32">
        <v>43684</v>
      </c>
      <c r="B88" s="33">
        <v>43686</v>
      </c>
      <c r="C88" s="21" t="s">
        <v>59</v>
      </c>
      <c r="D88" s="21" t="s">
        <v>114</v>
      </c>
      <c r="E88" s="22">
        <v>1080</v>
      </c>
      <c r="F88" s="23">
        <v>8</v>
      </c>
      <c r="G88" s="24">
        <f t="shared" si="2"/>
        <v>8640</v>
      </c>
    </row>
    <row r="89" spans="1:7" x14ac:dyDescent="0.25">
      <c r="A89" s="32">
        <v>43684</v>
      </c>
      <c r="B89" s="33">
        <v>43686</v>
      </c>
      <c r="C89" s="21" t="s">
        <v>60</v>
      </c>
      <c r="D89" s="21" t="s">
        <v>114</v>
      </c>
      <c r="E89" s="22">
        <v>322.13</v>
      </c>
      <c r="F89" s="23">
        <v>11</v>
      </c>
      <c r="G89" s="24">
        <f t="shared" si="2"/>
        <v>3543.43</v>
      </c>
    </row>
    <row r="90" spans="1:7" x14ac:dyDescent="0.25">
      <c r="A90" s="32">
        <v>43684</v>
      </c>
      <c r="B90" s="33">
        <v>43686</v>
      </c>
      <c r="C90" s="21" t="s">
        <v>61</v>
      </c>
      <c r="D90" s="21" t="s">
        <v>114</v>
      </c>
      <c r="E90" s="22">
        <v>60.48</v>
      </c>
      <c r="F90" s="23">
        <v>34</v>
      </c>
      <c r="G90" s="24">
        <f t="shared" si="2"/>
        <v>2056.3199999999997</v>
      </c>
    </row>
    <row r="91" spans="1:7" x14ac:dyDescent="0.25">
      <c r="A91" s="32">
        <v>43684</v>
      </c>
      <c r="B91" s="33">
        <v>43686</v>
      </c>
      <c r="C91" s="21" t="s">
        <v>62</v>
      </c>
      <c r="D91" s="21" t="s">
        <v>114</v>
      </c>
      <c r="E91" s="22">
        <v>273.60000000000002</v>
      </c>
      <c r="F91" s="23">
        <v>26</v>
      </c>
      <c r="G91" s="24">
        <f t="shared" si="2"/>
        <v>7113.6</v>
      </c>
    </row>
    <row r="92" spans="1:7" x14ac:dyDescent="0.25">
      <c r="A92" s="32">
        <v>43684</v>
      </c>
      <c r="B92" s="33">
        <v>43686</v>
      </c>
      <c r="C92" s="21" t="s">
        <v>63</v>
      </c>
      <c r="D92" s="21" t="s">
        <v>114</v>
      </c>
      <c r="E92" s="22">
        <v>86.4</v>
      </c>
      <c r="F92" s="23">
        <v>10</v>
      </c>
      <c r="G92" s="24">
        <f t="shared" si="2"/>
        <v>864</v>
      </c>
    </row>
    <row r="93" spans="1:7" x14ac:dyDescent="0.25">
      <c r="A93" s="32">
        <v>43684</v>
      </c>
      <c r="B93" s="33">
        <v>43686</v>
      </c>
      <c r="C93" s="21" t="s">
        <v>64</v>
      </c>
      <c r="D93" s="21" t="s">
        <v>114</v>
      </c>
      <c r="E93" s="22">
        <v>360.04</v>
      </c>
      <c r="F93" s="23">
        <v>18</v>
      </c>
      <c r="G93" s="24">
        <f t="shared" si="2"/>
        <v>6480.72</v>
      </c>
    </row>
    <row r="94" spans="1:7" x14ac:dyDescent="0.25">
      <c r="A94" s="32">
        <v>43684</v>
      </c>
      <c r="B94" s="33">
        <v>43686</v>
      </c>
      <c r="C94" s="21" t="s">
        <v>65</v>
      </c>
      <c r="D94" s="21" t="s">
        <v>11</v>
      </c>
      <c r="E94" s="22">
        <v>132</v>
      </c>
      <c r="F94" s="23">
        <v>35</v>
      </c>
      <c r="G94" s="24">
        <f t="shared" si="2"/>
        <v>4620</v>
      </c>
    </row>
    <row r="95" spans="1:7" x14ac:dyDescent="0.25">
      <c r="A95" s="32">
        <v>43684</v>
      </c>
      <c r="B95" s="33">
        <v>43686</v>
      </c>
      <c r="C95" s="21" t="s">
        <v>66</v>
      </c>
      <c r="D95" s="21" t="s">
        <v>113</v>
      </c>
      <c r="E95" s="22">
        <v>228</v>
      </c>
      <c r="F95" s="23">
        <v>12</v>
      </c>
      <c r="G95" s="24">
        <f t="shared" si="2"/>
        <v>2736</v>
      </c>
    </row>
    <row r="96" spans="1:7" x14ac:dyDescent="0.25">
      <c r="A96" s="32">
        <v>43684</v>
      </c>
      <c r="B96" s="33">
        <v>43686</v>
      </c>
      <c r="C96" s="21" t="s">
        <v>67</v>
      </c>
      <c r="D96" s="21" t="s">
        <v>11</v>
      </c>
      <c r="E96" s="22">
        <v>84.02</v>
      </c>
      <c r="F96" s="23">
        <v>12</v>
      </c>
      <c r="G96" s="24">
        <f t="shared" si="2"/>
        <v>1008.24</v>
      </c>
    </row>
    <row r="97" spans="1:9" x14ac:dyDescent="0.25">
      <c r="A97" s="32">
        <v>43684</v>
      </c>
      <c r="B97" s="33">
        <v>43686</v>
      </c>
      <c r="C97" s="21" t="s">
        <v>68</v>
      </c>
      <c r="D97" s="21" t="s">
        <v>11</v>
      </c>
      <c r="E97" s="22">
        <v>354</v>
      </c>
      <c r="F97" s="23">
        <v>31</v>
      </c>
      <c r="G97" s="24">
        <f t="shared" si="2"/>
        <v>10974</v>
      </c>
      <c r="I97" s="4">
        <f>+G86+G87+G88+G89+G90+G91+G92+G93+G94+G95+G96+G97+G98+G99+G100+G101+G102+G103+G104+G105+G106+G107+G108+G109</f>
        <v>128925.89</v>
      </c>
    </row>
    <row r="98" spans="1:9" x14ac:dyDescent="0.25">
      <c r="A98" s="32">
        <v>43684</v>
      </c>
      <c r="B98" s="33">
        <v>43686</v>
      </c>
      <c r="C98" s="21" t="s">
        <v>69</v>
      </c>
      <c r="D98" s="21" t="s">
        <v>113</v>
      </c>
      <c r="E98" s="22">
        <v>788</v>
      </c>
      <c r="F98" s="23">
        <v>16</v>
      </c>
      <c r="G98" s="24">
        <f t="shared" si="2"/>
        <v>12608</v>
      </c>
    </row>
    <row r="99" spans="1:9" x14ac:dyDescent="0.25">
      <c r="A99" s="32">
        <v>43684</v>
      </c>
      <c r="B99" s="33">
        <v>43686</v>
      </c>
      <c r="C99" s="21" t="s">
        <v>70</v>
      </c>
      <c r="D99" s="21" t="s">
        <v>113</v>
      </c>
      <c r="E99" s="22">
        <v>745</v>
      </c>
      <c r="F99" s="23">
        <v>8</v>
      </c>
      <c r="G99" s="24">
        <f t="shared" si="2"/>
        <v>5960</v>
      </c>
    </row>
    <row r="100" spans="1:9" x14ac:dyDescent="0.25">
      <c r="A100" s="32">
        <v>43684</v>
      </c>
      <c r="B100" s="33">
        <v>43686</v>
      </c>
      <c r="C100" s="21" t="s">
        <v>71</v>
      </c>
      <c r="D100" s="21" t="s">
        <v>115</v>
      </c>
      <c r="E100" s="22">
        <v>1584.09</v>
      </c>
      <c r="F100" s="23">
        <v>9</v>
      </c>
      <c r="G100" s="24">
        <f t="shared" si="2"/>
        <v>14256.81</v>
      </c>
    </row>
    <row r="101" spans="1:9" x14ac:dyDescent="0.25">
      <c r="A101" s="32">
        <v>43684</v>
      </c>
      <c r="B101" s="33">
        <v>43686</v>
      </c>
      <c r="C101" s="21" t="s">
        <v>72</v>
      </c>
      <c r="D101" s="21" t="s">
        <v>11</v>
      </c>
      <c r="E101" s="22">
        <v>165.6</v>
      </c>
      <c r="F101" s="23">
        <v>26</v>
      </c>
      <c r="G101" s="24">
        <f t="shared" si="2"/>
        <v>4305.5999999999995</v>
      </c>
      <c r="I101" s="4"/>
    </row>
    <row r="102" spans="1:9" x14ac:dyDescent="0.25">
      <c r="A102" s="32">
        <v>43684</v>
      </c>
      <c r="B102" s="33">
        <v>43686</v>
      </c>
      <c r="C102" s="21" t="s">
        <v>102</v>
      </c>
      <c r="D102" s="21" t="s">
        <v>11</v>
      </c>
      <c r="E102" s="22">
        <v>79.2</v>
      </c>
      <c r="F102" s="23">
        <v>25</v>
      </c>
      <c r="G102" s="24">
        <f t="shared" si="2"/>
        <v>1980</v>
      </c>
    </row>
    <row r="103" spans="1:9" x14ac:dyDescent="0.25">
      <c r="A103" s="32">
        <v>43684</v>
      </c>
      <c r="B103" s="33">
        <v>43686</v>
      </c>
      <c r="C103" s="21" t="s">
        <v>103</v>
      </c>
      <c r="D103" s="21" t="s">
        <v>11</v>
      </c>
      <c r="E103" s="22">
        <v>144</v>
      </c>
      <c r="F103" s="23">
        <v>17</v>
      </c>
      <c r="G103" s="24">
        <f t="shared" si="2"/>
        <v>2448</v>
      </c>
    </row>
    <row r="104" spans="1:9" x14ac:dyDescent="0.25">
      <c r="A104" s="32">
        <v>43684</v>
      </c>
      <c r="B104" s="33">
        <v>43686</v>
      </c>
      <c r="C104" s="21" t="s">
        <v>104</v>
      </c>
      <c r="D104" s="21" t="s">
        <v>11</v>
      </c>
      <c r="E104" s="22">
        <v>96.6</v>
      </c>
      <c r="F104" s="23">
        <v>29</v>
      </c>
      <c r="G104" s="24">
        <f t="shared" si="2"/>
        <v>2801.3999999999996</v>
      </c>
    </row>
    <row r="105" spans="1:9" x14ac:dyDescent="0.25">
      <c r="A105" s="32">
        <v>43684</v>
      </c>
      <c r="B105" s="33">
        <v>43686</v>
      </c>
      <c r="C105" s="21" t="s">
        <v>105</v>
      </c>
      <c r="D105" s="21" t="s">
        <v>11</v>
      </c>
      <c r="E105" s="22">
        <v>1486.8</v>
      </c>
      <c r="F105" s="23">
        <v>8</v>
      </c>
      <c r="G105" s="24">
        <f t="shared" si="2"/>
        <v>11894.4</v>
      </c>
    </row>
    <row r="106" spans="1:9" x14ac:dyDescent="0.25">
      <c r="A106" s="32">
        <v>43684</v>
      </c>
      <c r="B106" s="33">
        <v>43686</v>
      </c>
      <c r="C106" s="21" t="s">
        <v>106</v>
      </c>
      <c r="D106" s="21" t="s">
        <v>11</v>
      </c>
      <c r="E106" s="22">
        <v>126.72</v>
      </c>
      <c r="F106" s="23">
        <v>31</v>
      </c>
      <c r="G106" s="24">
        <f t="shared" si="2"/>
        <v>3928.32</v>
      </c>
    </row>
    <row r="107" spans="1:9" x14ac:dyDescent="0.25">
      <c r="A107" s="32">
        <v>43684</v>
      </c>
      <c r="B107" s="33">
        <v>43686</v>
      </c>
      <c r="C107" s="21" t="s">
        <v>107</v>
      </c>
      <c r="D107" s="21" t="s">
        <v>11</v>
      </c>
      <c r="E107" s="22">
        <v>131.99</v>
      </c>
      <c r="F107" s="23">
        <v>11</v>
      </c>
      <c r="G107" s="24">
        <f t="shared" si="2"/>
        <v>1451.89</v>
      </c>
    </row>
    <row r="108" spans="1:9" x14ac:dyDescent="0.25">
      <c r="A108" s="32">
        <v>43684</v>
      </c>
      <c r="B108" s="33">
        <v>43686</v>
      </c>
      <c r="C108" s="21" t="s">
        <v>108</v>
      </c>
      <c r="D108" s="21" t="s">
        <v>113</v>
      </c>
      <c r="E108" s="22">
        <v>660.02</v>
      </c>
      <c r="F108" s="23">
        <v>8</v>
      </c>
      <c r="G108" s="24">
        <f t="shared" si="2"/>
        <v>5280.16</v>
      </c>
    </row>
    <row r="109" spans="1:9" ht="15.75" thickBot="1" x14ac:dyDescent="0.3">
      <c r="A109" s="32">
        <v>43684</v>
      </c>
      <c r="B109" s="33">
        <v>43686</v>
      </c>
      <c r="C109" s="25" t="s">
        <v>73</v>
      </c>
      <c r="D109" s="25" t="s">
        <v>11</v>
      </c>
      <c r="E109" s="26">
        <v>324</v>
      </c>
      <c r="F109" s="27">
        <v>12</v>
      </c>
      <c r="G109" s="28">
        <f t="shared" ref="G109" si="3">E109*F109</f>
        <v>3888</v>
      </c>
    </row>
    <row r="110" spans="1:9" ht="15.75" thickBot="1" x14ac:dyDescent="0.3">
      <c r="F110" s="20" t="s">
        <v>116</v>
      </c>
      <c r="G110" s="19">
        <f>SUM(G13:G109)</f>
        <v>508489.56000000006</v>
      </c>
      <c r="I110" s="3">
        <v>508489.69</v>
      </c>
    </row>
    <row r="111" spans="1:9" x14ac:dyDescent="0.25">
      <c r="I111" s="3">
        <f>I110-G110</f>
        <v>0.12999999994644895</v>
      </c>
    </row>
    <row r="112" spans="1:9" x14ac:dyDescent="0.25">
      <c r="A112" s="104" t="s">
        <v>118</v>
      </c>
      <c r="B112" s="104"/>
      <c r="C112" s="104"/>
      <c r="D112" s="104"/>
      <c r="E112" s="104"/>
      <c r="F112" s="104"/>
      <c r="G112" s="104"/>
    </row>
    <row r="113" spans="1:9" x14ac:dyDescent="0.25">
      <c r="A113" s="103" t="s">
        <v>119</v>
      </c>
      <c r="B113" s="103"/>
      <c r="C113" s="103"/>
      <c r="D113" s="103"/>
      <c r="E113" s="103"/>
      <c r="F113" s="103"/>
      <c r="G113" s="103"/>
      <c r="I113" s="3"/>
    </row>
    <row r="114" spans="1:9" x14ac:dyDescent="0.25">
      <c r="A114" s="103" t="s">
        <v>120</v>
      </c>
      <c r="B114" s="103"/>
      <c r="C114" s="103"/>
      <c r="D114" s="103"/>
      <c r="E114" s="103"/>
      <c r="F114" s="103"/>
      <c r="G114" s="103"/>
    </row>
    <row r="117" spans="1:9" x14ac:dyDescent="0.25">
      <c r="G117" s="3"/>
    </row>
  </sheetData>
  <mergeCells count="8">
    <mergeCell ref="A114:G114"/>
    <mergeCell ref="A113:G113"/>
    <mergeCell ref="A112:G112"/>
    <mergeCell ref="A6:G6"/>
    <mergeCell ref="A7:G7"/>
    <mergeCell ref="A8:G8"/>
    <mergeCell ref="A10:G10"/>
    <mergeCell ref="F9:G9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91"/>
  <sheetViews>
    <sheetView tabSelected="1" workbookViewId="0">
      <selection activeCell="A86" sqref="A86:XFD96"/>
    </sheetView>
  </sheetViews>
  <sheetFormatPr baseColWidth="10" defaultRowHeight="15" x14ac:dyDescent="0.25"/>
  <cols>
    <col min="1" max="1" width="12.85546875" customWidth="1"/>
    <col min="2" max="2" width="13" customWidth="1"/>
    <col min="3" max="3" width="4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6.7109375" bestFit="1" customWidth="1"/>
  </cols>
  <sheetData>
    <row r="4" spans="1:9" x14ac:dyDescent="0.25">
      <c r="A4" s="1"/>
    </row>
    <row r="5" spans="1:9" ht="15.75" x14ac:dyDescent="0.25">
      <c r="A5" s="88"/>
    </row>
    <row r="6" spans="1:9" ht="15.75" x14ac:dyDescent="0.25">
      <c r="A6" s="109" t="s">
        <v>0</v>
      </c>
      <c r="B6" s="109"/>
      <c r="C6" s="109"/>
      <c r="D6" s="109"/>
      <c r="E6" s="109"/>
      <c r="F6" s="109"/>
      <c r="G6" s="109"/>
    </row>
    <row r="7" spans="1:9" ht="15.75" x14ac:dyDescent="0.25">
      <c r="A7" s="110" t="s">
        <v>1</v>
      </c>
      <c r="B7" s="110"/>
      <c r="C7" s="110"/>
      <c r="D7" s="110"/>
      <c r="E7" s="110"/>
      <c r="F7" s="110"/>
      <c r="G7" s="110"/>
    </row>
    <row r="8" spans="1:9" ht="15.75" x14ac:dyDescent="0.25">
      <c r="A8" s="109"/>
      <c r="B8" s="109"/>
      <c r="C8" s="109"/>
      <c r="D8" s="109"/>
      <c r="E8" s="109"/>
      <c r="F8" s="109"/>
      <c r="G8" s="109"/>
    </row>
    <row r="9" spans="1:9" ht="15.75" x14ac:dyDescent="0.25">
      <c r="A9" s="109" t="s">
        <v>9</v>
      </c>
      <c r="B9" s="109"/>
      <c r="C9" s="109"/>
      <c r="D9" s="109"/>
      <c r="E9" s="109"/>
      <c r="F9" s="109"/>
      <c r="G9" s="109"/>
    </row>
    <row r="10" spans="1:9" ht="15.75" thickBot="1" x14ac:dyDescent="0.3">
      <c r="A10" s="111" t="s">
        <v>192</v>
      </c>
      <c r="B10" s="111"/>
      <c r="C10" s="111"/>
      <c r="D10" s="111"/>
      <c r="E10" s="111"/>
      <c r="F10" s="111"/>
      <c r="G10" s="111"/>
    </row>
    <row r="11" spans="1:9" x14ac:dyDescent="0.25">
      <c r="A11" s="91" t="s">
        <v>6</v>
      </c>
      <c r="B11" s="92" t="s">
        <v>7</v>
      </c>
      <c r="C11" s="92" t="s">
        <v>3</v>
      </c>
      <c r="D11" s="92" t="s">
        <v>4</v>
      </c>
      <c r="E11" s="93" t="s">
        <v>178</v>
      </c>
      <c r="F11" s="94" t="s">
        <v>40</v>
      </c>
      <c r="G11" s="95" t="s">
        <v>8</v>
      </c>
    </row>
    <row r="12" spans="1:9" x14ac:dyDescent="0.25">
      <c r="A12" s="80">
        <v>44328</v>
      </c>
      <c r="B12" s="81">
        <v>44328</v>
      </c>
      <c r="C12" s="68" t="s">
        <v>169</v>
      </c>
      <c r="D12" s="68" t="s">
        <v>11</v>
      </c>
      <c r="E12" s="82">
        <v>147.5</v>
      </c>
      <c r="F12" s="83">
        <v>20</v>
      </c>
      <c r="G12" s="84">
        <f t="shared" ref="G12:G57" si="0">E12*F12</f>
        <v>2950</v>
      </c>
    </row>
    <row r="13" spans="1:9" x14ac:dyDescent="0.25">
      <c r="A13" s="80">
        <v>44328</v>
      </c>
      <c r="B13" s="81">
        <v>44328</v>
      </c>
      <c r="C13" s="68" t="s">
        <v>164</v>
      </c>
      <c r="D13" s="68" t="s">
        <v>11</v>
      </c>
      <c r="E13" s="82">
        <v>1770</v>
      </c>
      <c r="F13" s="83">
        <v>4</v>
      </c>
      <c r="G13" s="84">
        <f t="shared" si="0"/>
        <v>7080</v>
      </c>
    </row>
    <row r="14" spans="1:9" x14ac:dyDescent="0.25">
      <c r="A14" s="80">
        <v>44328</v>
      </c>
      <c r="B14" s="81">
        <v>44328</v>
      </c>
      <c r="C14" s="68" t="s">
        <v>165</v>
      </c>
      <c r="D14" s="68" t="s">
        <v>11</v>
      </c>
      <c r="E14" s="82">
        <v>1475</v>
      </c>
      <c r="F14" s="83">
        <v>3</v>
      </c>
      <c r="G14" s="84">
        <f t="shared" si="0"/>
        <v>4425</v>
      </c>
    </row>
    <row r="15" spans="1:9" x14ac:dyDescent="0.25">
      <c r="A15" s="80">
        <v>44328</v>
      </c>
      <c r="B15" s="81">
        <v>44328</v>
      </c>
      <c r="C15" s="68" t="s">
        <v>166</v>
      </c>
      <c r="D15" s="68" t="s">
        <v>11</v>
      </c>
      <c r="E15" s="82">
        <v>16.52</v>
      </c>
      <c r="F15" s="83">
        <v>185</v>
      </c>
      <c r="G15" s="84">
        <f t="shared" si="0"/>
        <v>3056.2</v>
      </c>
      <c r="I15" s="4"/>
    </row>
    <row r="16" spans="1:9" x14ac:dyDescent="0.25">
      <c r="A16" s="77">
        <v>44328</v>
      </c>
      <c r="B16" s="78">
        <v>44328</v>
      </c>
      <c r="C16" s="21" t="s">
        <v>170</v>
      </c>
      <c r="D16" s="21" t="s">
        <v>109</v>
      </c>
      <c r="E16" s="22">
        <v>27.5</v>
      </c>
      <c r="F16" s="23">
        <v>100</v>
      </c>
      <c r="G16" s="24">
        <f t="shared" si="0"/>
        <v>2750</v>
      </c>
    </row>
    <row r="17" spans="1:7" x14ac:dyDescent="0.25">
      <c r="A17" s="77">
        <v>44328</v>
      </c>
      <c r="B17" s="78">
        <v>44328</v>
      </c>
      <c r="C17" s="21" t="s">
        <v>171</v>
      </c>
      <c r="D17" s="21" t="s">
        <v>109</v>
      </c>
      <c r="E17" s="22">
        <v>17.5</v>
      </c>
      <c r="F17" s="23">
        <v>100</v>
      </c>
      <c r="G17" s="24">
        <f t="shared" si="0"/>
        <v>1750</v>
      </c>
    </row>
    <row r="18" spans="1:7" x14ac:dyDescent="0.25">
      <c r="A18" s="77">
        <v>44328</v>
      </c>
      <c r="B18" s="78">
        <v>44328</v>
      </c>
      <c r="C18" s="21" t="s">
        <v>44</v>
      </c>
      <c r="D18" s="21" t="s">
        <v>109</v>
      </c>
      <c r="E18" s="22">
        <v>22.5</v>
      </c>
      <c r="F18" s="23">
        <v>15</v>
      </c>
      <c r="G18" s="24">
        <f t="shared" si="0"/>
        <v>337.5</v>
      </c>
    </row>
    <row r="19" spans="1:7" x14ac:dyDescent="0.25">
      <c r="A19" s="77">
        <v>44328</v>
      </c>
      <c r="B19" s="78">
        <v>44328</v>
      </c>
      <c r="C19" s="21" t="s">
        <v>172</v>
      </c>
      <c r="D19" s="21" t="s">
        <v>109</v>
      </c>
      <c r="E19" s="22">
        <v>30</v>
      </c>
      <c r="F19" s="23">
        <v>25</v>
      </c>
      <c r="G19" s="24">
        <f t="shared" si="0"/>
        <v>750</v>
      </c>
    </row>
    <row r="20" spans="1:7" x14ac:dyDescent="0.25">
      <c r="A20" s="77">
        <v>44328</v>
      </c>
      <c r="B20" s="78">
        <v>44328</v>
      </c>
      <c r="C20" s="21" t="s">
        <v>47</v>
      </c>
      <c r="D20" s="21" t="s">
        <v>11</v>
      </c>
      <c r="E20" s="22">
        <v>13.8</v>
      </c>
      <c r="F20" s="23">
        <v>50</v>
      </c>
      <c r="G20" s="24">
        <f t="shared" si="0"/>
        <v>690</v>
      </c>
    </row>
    <row r="21" spans="1:7" x14ac:dyDescent="0.25">
      <c r="A21" s="77">
        <v>44328</v>
      </c>
      <c r="B21" s="78">
        <v>44328</v>
      </c>
      <c r="C21" s="21" t="s">
        <v>173</v>
      </c>
      <c r="D21" s="21" t="s">
        <v>11</v>
      </c>
      <c r="E21" s="22">
        <v>72</v>
      </c>
      <c r="F21" s="23">
        <v>5</v>
      </c>
      <c r="G21" s="24">
        <f t="shared" si="0"/>
        <v>360</v>
      </c>
    </row>
    <row r="22" spans="1:7" x14ac:dyDescent="0.25">
      <c r="A22" s="77">
        <v>44328</v>
      </c>
      <c r="B22" s="78">
        <v>44328</v>
      </c>
      <c r="C22" s="21" t="s">
        <v>49</v>
      </c>
      <c r="D22" s="21" t="s">
        <v>11</v>
      </c>
      <c r="E22" s="22">
        <v>17.5</v>
      </c>
      <c r="F22" s="23">
        <v>31</v>
      </c>
      <c r="G22" s="24">
        <f t="shared" si="0"/>
        <v>542.5</v>
      </c>
    </row>
    <row r="23" spans="1:7" x14ac:dyDescent="0.25">
      <c r="A23" s="77">
        <v>44328</v>
      </c>
      <c r="B23" s="78">
        <v>44328</v>
      </c>
      <c r="C23" s="21" t="s">
        <v>51</v>
      </c>
      <c r="D23" s="21" t="s">
        <v>11</v>
      </c>
      <c r="E23" s="22">
        <v>42.5</v>
      </c>
      <c r="F23" s="23">
        <v>50</v>
      </c>
      <c r="G23" s="24">
        <f t="shared" si="0"/>
        <v>2125</v>
      </c>
    </row>
    <row r="24" spans="1:7" x14ac:dyDescent="0.25">
      <c r="A24" s="77">
        <v>44328</v>
      </c>
      <c r="B24" s="78">
        <v>44328</v>
      </c>
      <c r="C24" s="21" t="s">
        <v>52</v>
      </c>
      <c r="D24" s="21" t="s">
        <v>11</v>
      </c>
      <c r="E24" s="22">
        <v>23</v>
      </c>
      <c r="F24" s="23">
        <v>150</v>
      </c>
      <c r="G24" s="24">
        <f t="shared" si="0"/>
        <v>3450</v>
      </c>
    </row>
    <row r="25" spans="1:7" x14ac:dyDescent="0.25">
      <c r="A25" s="77">
        <v>44328</v>
      </c>
      <c r="B25" s="78">
        <v>44328</v>
      </c>
      <c r="C25" s="21" t="s">
        <v>56</v>
      </c>
      <c r="D25" s="21" t="s">
        <v>112</v>
      </c>
      <c r="E25" s="22">
        <v>282.95</v>
      </c>
      <c r="F25" s="23">
        <v>20</v>
      </c>
      <c r="G25" s="24">
        <f t="shared" si="0"/>
        <v>5659</v>
      </c>
    </row>
    <row r="26" spans="1:7" x14ac:dyDescent="0.25">
      <c r="A26" s="77">
        <v>44328</v>
      </c>
      <c r="B26" s="78">
        <v>44328</v>
      </c>
      <c r="C26" s="21" t="s">
        <v>80</v>
      </c>
      <c r="D26" s="21" t="s">
        <v>11</v>
      </c>
      <c r="E26" s="22">
        <v>145</v>
      </c>
      <c r="F26" s="23">
        <v>5</v>
      </c>
      <c r="G26" s="24">
        <f t="shared" si="0"/>
        <v>725</v>
      </c>
    </row>
    <row r="27" spans="1:7" x14ac:dyDescent="0.25">
      <c r="A27" s="77">
        <v>44328</v>
      </c>
      <c r="B27" s="78">
        <v>44328</v>
      </c>
      <c r="C27" s="21" t="s">
        <v>81</v>
      </c>
      <c r="D27" s="21" t="s">
        <v>111</v>
      </c>
      <c r="E27" s="22">
        <v>91.85</v>
      </c>
      <c r="F27" s="23">
        <v>14</v>
      </c>
      <c r="G27" s="24">
        <f t="shared" si="0"/>
        <v>1285.8999999999999</v>
      </c>
    </row>
    <row r="28" spans="1:7" x14ac:dyDescent="0.25">
      <c r="A28" s="77">
        <v>44328</v>
      </c>
      <c r="B28" s="78">
        <v>44328</v>
      </c>
      <c r="C28" s="21" t="s">
        <v>82</v>
      </c>
      <c r="D28" s="21" t="s">
        <v>111</v>
      </c>
      <c r="E28" s="22">
        <v>71.400000000000006</v>
      </c>
      <c r="F28" s="23">
        <v>21</v>
      </c>
      <c r="G28" s="24">
        <f t="shared" si="0"/>
        <v>1499.4</v>
      </c>
    </row>
    <row r="29" spans="1:7" x14ac:dyDescent="0.25">
      <c r="A29" s="77">
        <v>44328</v>
      </c>
      <c r="B29" s="78">
        <v>44328</v>
      </c>
      <c r="C29" s="21" t="s">
        <v>83</v>
      </c>
      <c r="D29" s="21" t="s">
        <v>111</v>
      </c>
      <c r="E29" s="22">
        <v>412</v>
      </c>
      <c r="F29" s="23">
        <v>10</v>
      </c>
      <c r="G29" s="24">
        <f t="shared" si="0"/>
        <v>4120</v>
      </c>
    </row>
    <row r="30" spans="1:7" x14ac:dyDescent="0.25">
      <c r="A30" s="77">
        <v>44328</v>
      </c>
      <c r="B30" s="78">
        <v>44328</v>
      </c>
      <c r="C30" s="21" t="s">
        <v>84</v>
      </c>
      <c r="D30" s="21" t="s">
        <v>111</v>
      </c>
      <c r="E30" s="22">
        <v>275.55</v>
      </c>
      <c r="F30" s="23">
        <v>10</v>
      </c>
      <c r="G30" s="24">
        <f t="shared" si="0"/>
        <v>2755.5</v>
      </c>
    </row>
    <row r="31" spans="1:7" s="85" customFormat="1" x14ac:dyDescent="0.25">
      <c r="A31" s="77">
        <v>44328</v>
      </c>
      <c r="B31" s="78">
        <v>44328</v>
      </c>
      <c r="C31" s="21" t="s">
        <v>85</v>
      </c>
      <c r="D31" s="21" t="s">
        <v>111</v>
      </c>
      <c r="E31" s="22">
        <v>187</v>
      </c>
      <c r="F31" s="23">
        <v>10</v>
      </c>
      <c r="G31" s="24">
        <f t="shared" si="0"/>
        <v>1870</v>
      </c>
    </row>
    <row r="32" spans="1:7" s="85" customFormat="1" x14ac:dyDescent="0.25">
      <c r="A32" s="77">
        <v>44328</v>
      </c>
      <c r="B32" s="78">
        <v>44328</v>
      </c>
      <c r="C32" s="21" t="s">
        <v>87</v>
      </c>
      <c r="D32" s="21" t="s">
        <v>11</v>
      </c>
      <c r="E32" s="22">
        <v>475.18</v>
      </c>
      <c r="F32" s="23">
        <v>15</v>
      </c>
      <c r="G32" s="24">
        <f t="shared" si="0"/>
        <v>7127.7</v>
      </c>
    </row>
    <row r="33" spans="1:9" s="85" customFormat="1" x14ac:dyDescent="0.25">
      <c r="A33" s="77">
        <v>44328</v>
      </c>
      <c r="B33" s="78">
        <v>44328</v>
      </c>
      <c r="C33" s="21" t="s">
        <v>88</v>
      </c>
      <c r="D33" s="21" t="s">
        <v>111</v>
      </c>
      <c r="E33" s="22">
        <v>290</v>
      </c>
      <c r="F33" s="23">
        <v>8</v>
      </c>
      <c r="G33" s="24">
        <f t="shared" si="0"/>
        <v>2320</v>
      </c>
    </row>
    <row r="34" spans="1:9" s="52" customFormat="1" x14ac:dyDescent="0.25">
      <c r="A34" s="77">
        <v>44328</v>
      </c>
      <c r="B34" s="78">
        <v>44328</v>
      </c>
      <c r="C34" s="21" t="s">
        <v>89</v>
      </c>
      <c r="D34" s="21" t="s">
        <v>11</v>
      </c>
      <c r="E34" s="22">
        <v>114</v>
      </c>
      <c r="F34" s="23">
        <v>3</v>
      </c>
      <c r="G34" s="24">
        <f t="shared" si="0"/>
        <v>342</v>
      </c>
    </row>
    <row r="35" spans="1:9" s="52" customFormat="1" x14ac:dyDescent="0.25">
      <c r="A35" s="77">
        <v>44328</v>
      </c>
      <c r="B35" s="78">
        <v>44328</v>
      </c>
      <c r="C35" s="21" t="s">
        <v>90</v>
      </c>
      <c r="D35" s="21" t="s">
        <v>111</v>
      </c>
      <c r="E35" s="22">
        <v>480</v>
      </c>
      <c r="F35" s="23">
        <v>5</v>
      </c>
      <c r="G35" s="24">
        <f t="shared" si="0"/>
        <v>2400</v>
      </c>
    </row>
    <row r="36" spans="1:9" s="52" customFormat="1" x14ac:dyDescent="0.25">
      <c r="A36" s="77">
        <v>44328</v>
      </c>
      <c r="B36" s="78">
        <v>44328</v>
      </c>
      <c r="C36" s="21" t="s">
        <v>91</v>
      </c>
      <c r="D36" s="21" t="s">
        <v>111</v>
      </c>
      <c r="E36" s="22">
        <v>504</v>
      </c>
      <c r="F36" s="23">
        <v>4</v>
      </c>
      <c r="G36" s="24">
        <f t="shared" si="0"/>
        <v>2016</v>
      </c>
    </row>
    <row r="37" spans="1:9" s="52" customFormat="1" x14ac:dyDescent="0.25">
      <c r="A37" s="77">
        <v>44328</v>
      </c>
      <c r="B37" s="78">
        <v>44328</v>
      </c>
      <c r="C37" s="21" t="s">
        <v>91</v>
      </c>
      <c r="D37" s="21" t="s">
        <v>111</v>
      </c>
      <c r="E37" s="22">
        <v>480</v>
      </c>
      <c r="F37" s="23">
        <v>2</v>
      </c>
      <c r="G37" s="24">
        <f t="shared" si="0"/>
        <v>960</v>
      </c>
    </row>
    <row r="38" spans="1:9" s="52" customFormat="1" x14ac:dyDescent="0.25">
      <c r="A38" s="77">
        <v>44328</v>
      </c>
      <c r="B38" s="78">
        <v>44328</v>
      </c>
      <c r="C38" s="21" t="s">
        <v>92</v>
      </c>
      <c r="D38" s="21" t="s">
        <v>111</v>
      </c>
      <c r="E38" s="22">
        <v>480</v>
      </c>
      <c r="F38" s="23">
        <v>11</v>
      </c>
      <c r="G38" s="24">
        <f t="shared" si="0"/>
        <v>5280</v>
      </c>
      <c r="I38" s="87"/>
    </row>
    <row r="39" spans="1:9" s="52" customFormat="1" x14ac:dyDescent="0.25">
      <c r="A39" s="77">
        <v>44328</v>
      </c>
      <c r="B39" s="78">
        <v>44328</v>
      </c>
      <c r="C39" s="21" t="s">
        <v>93</v>
      </c>
      <c r="D39" s="21" t="s">
        <v>111</v>
      </c>
      <c r="E39" s="22">
        <v>489.6</v>
      </c>
      <c r="F39" s="23">
        <v>10</v>
      </c>
      <c r="G39" s="24">
        <f t="shared" si="0"/>
        <v>4896</v>
      </c>
    </row>
    <row r="40" spans="1:9" s="52" customFormat="1" x14ac:dyDescent="0.25">
      <c r="A40" s="77">
        <v>44328</v>
      </c>
      <c r="B40" s="78">
        <v>44328</v>
      </c>
      <c r="C40" s="21" t="s">
        <v>94</v>
      </c>
      <c r="D40" s="21" t="s">
        <v>11</v>
      </c>
      <c r="E40" s="22">
        <v>11.21</v>
      </c>
      <c r="F40" s="23">
        <v>100</v>
      </c>
      <c r="G40" s="24">
        <f t="shared" si="0"/>
        <v>1121</v>
      </c>
      <c r="I40" s="79"/>
    </row>
    <row r="41" spans="1:9" s="52" customFormat="1" x14ac:dyDescent="0.25">
      <c r="A41" s="77">
        <v>44328</v>
      </c>
      <c r="B41" s="78">
        <v>44328</v>
      </c>
      <c r="C41" s="21" t="s">
        <v>97</v>
      </c>
      <c r="D41" s="21" t="s">
        <v>112</v>
      </c>
      <c r="E41" s="22">
        <v>1704.8</v>
      </c>
      <c r="F41" s="23">
        <v>1</v>
      </c>
      <c r="G41" s="24">
        <f t="shared" si="0"/>
        <v>1704.8</v>
      </c>
    </row>
    <row r="42" spans="1:9" s="52" customFormat="1" x14ac:dyDescent="0.25">
      <c r="A42" s="77">
        <v>44328</v>
      </c>
      <c r="B42" s="78">
        <v>44328</v>
      </c>
      <c r="C42" s="21" t="s">
        <v>98</v>
      </c>
      <c r="D42" s="21" t="s">
        <v>112</v>
      </c>
      <c r="E42" s="22">
        <v>2000.69</v>
      </c>
      <c r="F42" s="23">
        <v>1</v>
      </c>
      <c r="G42" s="24">
        <f t="shared" si="0"/>
        <v>2000.69</v>
      </c>
    </row>
    <row r="43" spans="1:9" s="52" customFormat="1" x14ac:dyDescent="0.25">
      <c r="A43" s="77">
        <v>44328</v>
      </c>
      <c r="B43" s="78">
        <v>44328</v>
      </c>
      <c r="C43" s="21" t="s">
        <v>99</v>
      </c>
      <c r="D43" s="21" t="s">
        <v>111</v>
      </c>
      <c r="E43" s="22">
        <v>355.67</v>
      </c>
      <c r="F43" s="23">
        <v>5</v>
      </c>
      <c r="G43" s="24">
        <f t="shared" si="0"/>
        <v>1778.3500000000001</v>
      </c>
    </row>
    <row r="44" spans="1:9" s="52" customFormat="1" x14ac:dyDescent="0.25">
      <c r="A44" s="77">
        <v>44328</v>
      </c>
      <c r="B44" s="78">
        <v>44328</v>
      </c>
      <c r="C44" s="21" t="s">
        <v>101</v>
      </c>
      <c r="D44" s="21" t="s">
        <v>111</v>
      </c>
      <c r="E44" s="22">
        <v>355.67</v>
      </c>
      <c r="F44" s="23">
        <v>3</v>
      </c>
      <c r="G44" s="24">
        <f t="shared" si="0"/>
        <v>1067.01</v>
      </c>
    </row>
    <row r="45" spans="1:9" s="52" customFormat="1" x14ac:dyDescent="0.25">
      <c r="A45" s="77">
        <v>44328</v>
      </c>
      <c r="B45" s="78">
        <v>44328</v>
      </c>
      <c r="C45" s="21" t="s">
        <v>100</v>
      </c>
      <c r="D45" s="21" t="s">
        <v>111</v>
      </c>
      <c r="E45" s="22">
        <v>355.67</v>
      </c>
      <c r="F45" s="23">
        <v>3</v>
      </c>
      <c r="G45" s="24">
        <f t="shared" si="0"/>
        <v>1067.01</v>
      </c>
    </row>
    <row r="46" spans="1:9" s="52" customFormat="1" x14ac:dyDescent="0.25">
      <c r="A46" s="80">
        <v>44165</v>
      </c>
      <c r="B46" s="81">
        <v>44165</v>
      </c>
      <c r="C46" s="68" t="s">
        <v>61</v>
      </c>
      <c r="D46" s="68" t="s">
        <v>114</v>
      </c>
      <c r="E46" s="82">
        <v>105</v>
      </c>
      <c r="F46" s="83">
        <v>12</v>
      </c>
      <c r="G46" s="84">
        <f t="shared" si="0"/>
        <v>1260</v>
      </c>
    </row>
    <row r="47" spans="1:9" s="52" customFormat="1" x14ac:dyDescent="0.25">
      <c r="A47" s="80">
        <v>44165</v>
      </c>
      <c r="B47" s="81">
        <v>44165</v>
      </c>
      <c r="C47" s="68" t="s">
        <v>62</v>
      </c>
      <c r="D47" s="68" t="s">
        <v>114</v>
      </c>
      <c r="E47" s="82">
        <v>120</v>
      </c>
      <c r="F47" s="83">
        <v>10</v>
      </c>
      <c r="G47" s="84">
        <f t="shared" si="0"/>
        <v>1200</v>
      </c>
    </row>
    <row r="48" spans="1:9" s="52" customFormat="1" x14ac:dyDescent="0.25">
      <c r="A48" s="80">
        <v>44165</v>
      </c>
      <c r="B48" s="81">
        <v>44165</v>
      </c>
      <c r="C48" s="68" t="s">
        <v>69</v>
      </c>
      <c r="D48" s="68" t="s">
        <v>113</v>
      </c>
      <c r="E48" s="82">
        <v>600</v>
      </c>
      <c r="F48" s="83">
        <v>4</v>
      </c>
      <c r="G48" s="84">
        <f t="shared" si="0"/>
        <v>2400</v>
      </c>
    </row>
    <row r="49" spans="1:7" s="52" customFormat="1" x14ac:dyDescent="0.25">
      <c r="A49" s="80">
        <v>44165</v>
      </c>
      <c r="B49" s="81">
        <v>44165</v>
      </c>
      <c r="C49" s="68" t="s">
        <v>70</v>
      </c>
      <c r="D49" s="68" t="s">
        <v>113</v>
      </c>
      <c r="E49" s="82">
        <v>625</v>
      </c>
      <c r="F49" s="83">
        <v>6</v>
      </c>
      <c r="G49" s="84">
        <f t="shared" si="0"/>
        <v>3750</v>
      </c>
    </row>
    <row r="50" spans="1:7" s="52" customFormat="1" x14ac:dyDescent="0.25">
      <c r="A50" s="80">
        <v>44165</v>
      </c>
      <c r="B50" s="81">
        <v>44165</v>
      </c>
      <c r="C50" s="68" t="s">
        <v>71</v>
      </c>
      <c r="D50" s="68" t="s">
        <v>115</v>
      </c>
      <c r="E50" s="82">
        <v>700</v>
      </c>
      <c r="F50" s="83">
        <v>2</v>
      </c>
      <c r="G50" s="84">
        <f t="shared" si="0"/>
        <v>1400</v>
      </c>
    </row>
    <row r="51" spans="1:7" s="52" customFormat="1" x14ac:dyDescent="0.25">
      <c r="A51" s="80">
        <v>44165</v>
      </c>
      <c r="B51" s="81">
        <v>44165</v>
      </c>
      <c r="C51" s="68" t="s">
        <v>72</v>
      </c>
      <c r="D51" s="68" t="s">
        <v>11</v>
      </c>
      <c r="E51" s="82">
        <v>142.5</v>
      </c>
      <c r="F51" s="83">
        <v>12</v>
      </c>
      <c r="G51" s="84">
        <f t="shared" si="0"/>
        <v>1710</v>
      </c>
    </row>
    <row r="52" spans="1:7" s="52" customFormat="1" x14ac:dyDescent="0.25">
      <c r="A52" s="80">
        <v>44165</v>
      </c>
      <c r="B52" s="81">
        <v>44165</v>
      </c>
      <c r="C52" s="68" t="s">
        <v>106</v>
      </c>
      <c r="D52" s="68" t="s">
        <v>11</v>
      </c>
      <c r="E52" s="82">
        <v>95</v>
      </c>
      <c r="F52" s="83">
        <v>13</v>
      </c>
      <c r="G52" s="84">
        <f t="shared" si="0"/>
        <v>1235</v>
      </c>
    </row>
    <row r="53" spans="1:7" s="52" customFormat="1" x14ac:dyDescent="0.25">
      <c r="A53" s="80">
        <v>44501</v>
      </c>
      <c r="B53" s="81">
        <v>44501</v>
      </c>
      <c r="C53" s="68" t="s">
        <v>185</v>
      </c>
      <c r="D53" s="68" t="s">
        <v>11</v>
      </c>
      <c r="E53" s="82">
        <v>200</v>
      </c>
      <c r="F53" s="83">
        <v>12</v>
      </c>
      <c r="G53" s="84">
        <f t="shared" si="0"/>
        <v>2400</v>
      </c>
    </row>
    <row r="54" spans="1:7" s="52" customFormat="1" x14ac:dyDescent="0.25">
      <c r="A54" s="80">
        <v>44501</v>
      </c>
      <c r="B54" s="81">
        <v>44501</v>
      </c>
      <c r="C54" s="68" t="s">
        <v>186</v>
      </c>
      <c r="D54" s="68" t="s">
        <v>11</v>
      </c>
      <c r="E54" s="82">
        <v>225</v>
      </c>
      <c r="F54" s="83">
        <v>15</v>
      </c>
      <c r="G54" s="84">
        <f t="shared" si="0"/>
        <v>3375</v>
      </c>
    </row>
    <row r="55" spans="1:7" s="52" customFormat="1" x14ac:dyDescent="0.25">
      <c r="A55" s="80">
        <v>44501</v>
      </c>
      <c r="B55" s="81">
        <v>44501</v>
      </c>
      <c r="C55" s="68" t="s">
        <v>187</v>
      </c>
      <c r="D55" s="68" t="s">
        <v>184</v>
      </c>
      <c r="E55" s="82">
        <v>400</v>
      </c>
      <c r="F55" s="83">
        <v>16</v>
      </c>
      <c r="G55" s="84">
        <f t="shared" si="0"/>
        <v>6400</v>
      </c>
    </row>
    <row r="56" spans="1:7" s="52" customFormat="1" x14ac:dyDescent="0.25">
      <c r="A56" s="80">
        <v>44501</v>
      </c>
      <c r="B56" s="81">
        <v>44501</v>
      </c>
      <c r="C56" s="68" t="s">
        <v>188</v>
      </c>
      <c r="D56" s="68" t="s">
        <v>184</v>
      </c>
      <c r="E56" s="82">
        <v>450</v>
      </c>
      <c r="F56" s="83">
        <v>17</v>
      </c>
      <c r="G56" s="84">
        <f t="shared" si="0"/>
        <v>7650</v>
      </c>
    </row>
    <row r="57" spans="1:7" s="52" customFormat="1" x14ac:dyDescent="0.25">
      <c r="A57" s="80">
        <v>43991</v>
      </c>
      <c r="B57" s="81">
        <v>43895</v>
      </c>
      <c r="C57" s="68" t="s">
        <v>107</v>
      </c>
      <c r="D57" s="68" t="s">
        <v>11</v>
      </c>
      <c r="E57" s="82">
        <v>131.99</v>
      </c>
      <c r="F57" s="83">
        <v>12</v>
      </c>
      <c r="G57" s="84">
        <f t="shared" si="0"/>
        <v>1583.88</v>
      </c>
    </row>
    <row r="58" spans="1:7" s="52" customFormat="1" x14ac:dyDescent="0.25">
      <c r="A58" s="80">
        <v>44165</v>
      </c>
      <c r="B58" s="81">
        <v>44165</v>
      </c>
      <c r="C58" s="68" t="s">
        <v>167</v>
      </c>
      <c r="D58" s="68" t="s">
        <v>113</v>
      </c>
      <c r="E58" s="82">
        <v>455</v>
      </c>
      <c r="F58" s="83">
        <v>12</v>
      </c>
      <c r="G58" s="84">
        <f t="shared" ref="G58:G74" si="1">E58*F58</f>
        <v>5460</v>
      </c>
    </row>
    <row r="59" spans="1:7" s="52" customFormat="1" x14ac:dyDescent="0.25">
      <c r="A59" s="80">
        <v>44165</v>
      </c>
      <c r="B59" s="81">
        <v>44165</v>
      </c>
      <c r="C59" s="68" t="s">
        <v>168</v>
      </c>
      <c r="D59" s="68" t="s">
        <v>11</v>
      </c>
      <c r="E59" s="82">
        <v>20.02</v>
      </c>
      <c r="F59" s="83">
        <v>20</v>
      </c>
      <c r="G59" s="84">
        <f t="shared" si="1"/>
        <v>400.4</v>
      </c>
    </row>
    <row r="60" spans="1:7" s="52" customFormat="1" x14ac:dyDescent="0.25">
      <c r="A60" s="80">
        <v>44499</v>
      </c>
      <c r="B60" s="81">
        <v>44499</v>
      </c>
      <c r="C60" s="68" t="s">
        <v>179</v>
      </c>
      <c r="D60" s="68" t="s">
        <v>180</v>
      </c>
      <c r="E60" s="82">
        <v>3200</v>
      </c>
      <c r="F60" s="83">
        <v>120</v>
      </c>
      <c r="G60" s="84">
        <f t="shared" si="1"/>
        <v>384000</v>
      </c>
    </row>
    <row r="61" spans="1:7" s="52" customFormat="1" x14ac:dyDescent="0.25">
      <c r="A61" s="80">
        <v>44499</v>
      </c>
      <c r="B61" s="81">
        <v>44499</v>
      </c>
      <c r="C61" s="68" t="s">
        <v>181</v>
      </c>
      <c r="D61" s="68" t="s">
        <v>182</v>
      </c>
      <c r="E61" s="82">
        <v>2415.09</v>
      </c>
      <c r="F61" s="83">
        <v>120</v>
      </c>
      <c r="G61" s="84">
        <f t="shared" si="1"/>
        <v>289810.80000000005</v>
      </c>
    </row>
    <row r="62" spans="1:7" s="52" customFormat="1" x14ac:dyDescent="0.25">
      <c r="A62" s="80">
        <v>44499</v>
      </c>
      <c r="B62" s="81">
        <v>44499</v>
      </c>
      <c r="C62" s="68" t="s">
        <v>183</v>
      </c>
      <c r="D62" s="68" t="s">
        <v>13</v>
      </c>
      <c r="E62" s="82">
        <v>1700</v>
      </c>
      <c r="F62" s="83">
        <v>120</v>
      </c>
      <c r="G62" s="84">
        <f t="shared" si="1"/>
        <v>204000</v>
      </c>
    </row>
    <row r="63" spans="1:7" s="52" customFormat="1" x14ac:dyDescent="0.25">
      <c r="A63" s="98">
        <v>44333</v>
      </c>
      <c r="B63" s="99">
        <v>44333</v>
      </c>
      <c r="C63" s="100" t="s">
        <v>174</v>
      </c>
      <c r="D63" s="100" t="s">
        <v>114</v>
      </c>
      <c r="E63" s="101">
        <v>1525.42</v>
      </c>
      <c r="F63" s="96">
        <v>10</v>
      </c>
      <c r="G63" s="97">
        <f t="shared" si="1"/>
        <v>15254.2</v>
      </c>
    </row>
    <row r="64" spans="1:7" s="52" customFormat="1" x14ac:dyDescent="0.25">
      <c r="A64" s="81">
        <v>44652</v>
      </c>
      <c r="B64" s="99">
        <v>44652</v>
      </c>
      <c r="C64" s="100" t="s">
        <v>190</v>
      </c>
      <c r="D64" s="100" t="s">
        <v>11</v>
      </c>
      <c r="E64" s="101">
        <v>11777</v>
      </c>
      <c r="F64" s="96">
        <v>10</v>
      </c>
      <c r="G64" s="101">
        <f t="shared" si="1"/>
        <v>117770</v>
      </c>
    </row>
    <row r="65" spans="1:9" s="52" customFormat="1" x14ac:dyDescent="0.25">
      <c r="A65" s="81">
        <v>44652</v>
      </c>
      <c r="B65" s="99">
        <v>44652</v>
      </c>
      <c r="C65" s="100" t="s">
        <v>191</v>
      </c>
      <c r="D65" s="100" t="s">
        <v>11</v>
      </c>
      <c r="E65" s="101">
        <v>8977</v>
      </c>
      <c r="F65" s="96">
        <v>4</v>
      </c>
      <c r="G65" s="82">
        <f t="shared" si="1"/>
        <v>35908</v>
      </c>
    </row>
    <row r="66" spans="1:9" s="52" customFormat="1" x14ac:dyDescent="0.25">
      <c r="A66" s="81">
        <v>44668</v>
      </c>
      <c r="B66" s="81">
        <v>44668</v>
      </c>
      <c r="C66" s="68" t="s">
        <v>189</v>
      </c>
      <c r="D66" s="68" t="s">
        <v>11</v>
      </c>
      <c r="E66" s="82">
        <v>1416</v>
      </c>
      <c r="F66" s="83">
        <v>150</v>
      </c>
      <c r="G66" s="82">
        <f t="shared" si="1"/>
        <v>212400</v>
      </c>
    </row>
    <row r="67" spans="1:9" s="52" customFormat="1" x14ac:dyDescent="0.25">
      <c r="A67" s="81">
        <v>44668</v>
      </c>
      <c r="B67" s="81">
        <v>44668</v>
      </c>
      <c r="C67" s="68" t="s">
        <v>194</v>
      </c>
      <c r="D67" s="68" t="s">
        <v>193</v>
      </c>
      <c r="E67" s="82">
        <v>22000</v>
      </c>
      <c r="F67" s="83">
        <v>6</v>
      </c>
      <c r="G67" s="82">
        <f t="shared" si="1"/>
        <v>132000</v>
      </c>
    </row>
    <row r="68" spans="1:9" s="52" customFormat="1" x14ac:dyDescent="0.25">
      <c r="A68" s="81">
        <v>44668</v>
      </c>
      <c r="B68" s="81">
        <v>44668</v>
      </c>
      <c r="C68" s="68" t="s">
        <v>195</v>
      </c>
      <c r="D68" s="68" t="s">
        <v>193</v>
      </c>
      <c r="E68" s="82">
        <v>22000</v>
      </c>
      <c r="F68" s="83">
        <v>11</v>
      </c>
      <c r="G68" s="82">
        <f t="shared" si="1"/>
        <v>242000</v>
      </c>
    </row>
    <row r="69" spans="1:9" s="52" customFormat="1" x14ac:dyDescent="0.25">
      <c r="A69" s="81">
        <v>44668</v>
      </c>
      <c r="B69" s="81">
        <v>44668</v>
      </c>
      <c r="C69" s="68" t="s">
        <v>196</v>
      </c>
      <c r="D69" s="68" t="s">
        <v>193</v>
      </c>
      <c r="E69" s="82">
        <v>10000</v>
      </c>
      <c r="F69" s="83">
        <v>5</v>
      </c>
      <c r="G69" s="82">
        <f t="shared" si="1"/>
        <v>50000</v>
      </c>
    </row>
    <row r="70" spans="1:9" s="52" customFormat="1" x14ac:dyDescent="0.25">
      <c r="A70" s="81">
        <v>44668</v>
      </c>
      <c r="B70" s="81">
        <v>44668</v>
      </c>
      <c r="C70" s="68" t="s">
        <v>197</v>
      </c>
      <c r="D70" s="68" t="s">
        <v>193</v>
      </c>
      <c r="E70" s="82">
        <v>11000</v>
      </c>
      <c r="F70" s="83">
        <v>48</v>
      </c>
      <c r="G70" s="82">
        <f t="shared" si="1"/>
        <v>528000</v>
      </c>
    </row>
    <row r="71" spans="1:9" s="52" customFormat="1" x14ac:dyDescent="0.25">
      <c r="A71" s="81">
        <v>44668</v>
      </c>
      <c r="B71" s="81">
        <v>44668</v>
      </c>
      <c r="C71" s="68" t="s">
        <v>198</v>
      </c>
      <c r="D71" s="68" t="s">
        <v>193</v>
      </c>
      <c r="E71" s="82">
        <v>4000</v>
      </c>
      <c r="F71" s="83">
        <v>58</v>
      </c>
      <c r="G71" s="82">
        <f t="shared" si="1"/>
        <v>232000</v>
      </c>
    </row>
    <row r="72" spans="1:9" s="52" customFormat="1" x14ac:dyDescent="0.25">
      <c r="A72" s="81">
        <v>44668</v>
      </c>
      <c r="B72" s="81">
        <v>44668</v>
      </c>
      <c r="C72" s="68" t="s">
        <v>200</v>
      </c>
      <c r="D72" s="68" t="s">
        <v>193</v>
      </c>
      <c r="E72" s="82">
        <v>88500</v>
      </c>
      <c r="F72" s="83">
        <v>3</v>
      </c>
      <c r="G72" s="82">
        <f t="shared" si="1"/>
        <v>265500</v>
      </c>
    </row>
    <row r="73" spans="1:9" s="52" customFormat="1" x14ac:dyDescent="0.25">
      <c r="A73" s="81">
        <v>44668</v>
      </c>
      <c r="B73" s="81">
        <v>44668</v>
      </c>
      <c r="C73" s="68" t="s">
        <v>199</v>
      </c>
      <c r="D73" s="68" t="s">
        <v>193</v>
      </c>
      <c r="E73" s="82">
        <v>11</v>
      </c>
      <c r="F73" s="83">
        <v>100</v>
      </c>
      <c r="G73" s="82">
        <f t="shared" si="1"/>
        <v>1100</v>
      </c>
    </row>
    <row r="74" spans="1:9" s="52" customFormat="1" x14ac:dyDescent="0.25">
      <c r="A74" s="81">
        <v>44668</v>
      </c>
      <c r="B74" s="81">
        <v>44668</v>
      </c>
      <c r="C74" s="68" t="s">
        <v>201</v>
      </c>
      <c r="D74" s="68" t="s">
        <v>193</v>
      </c>
      <c r="E74" s="82">
        <v>23500</v>
      </c>
      <c r="F74" s="83">
        <v>6</v>
      </c>
      <c r="G74" s="82">
        <f t="shared" si="1"/>
        <v>141000</v>
      </c>
    </row>
    <row r="75" spans="1:9" s="52" customFormat="1" ht="15.75" thickBot="1" x14ac:dyDescent="0.3">
      <c r="A75" s="102"/>
      <c r="B75" s="102"/>
      <c r="E75" s="79"/>
      <c r="F75" s="89" t="s">
        <v>116</v>
      </c>
      <c r="G75" s="90">
        <f>SUM(G12:G74)</f>
        <v>2973228.84</v>
      </c>
    </row>
    <row r="76" spans="1:9" s="85" customFormat="1" x14ac:dyDescent="0.25">
      <c r="A76"/>
      <c r="B76"/>
      <c r="C76"/>
      <c r="D76"/>
      <c r="E76" s="3"/>
      <c r="F76" s="5"/>
      <c r="G76" s="3"/>
    </row>
    <row r="77" spans="1:9" s="85" customFormat="1" x14ac:dyDescent="0.25">
      <c r="A77"/>
      <c r="B77"/>
      <c r="C77"/>
      <c r="D77"/>
      <c r="E77" s="3"/>
      <c r="F77" s="5"/>
      <c r="G77"/>
    </row>
    <row r="78" spans="1:9" s="85" customFormat="1" x14ac:dyDescent="0.25">
      <c r="A78" s="104" t="s">
        <v>175</v>
      </c>
      <c r="B78" s="104"/>
      <c r="C78" s="104"/>
      <c r="D78" s="104"/>
      <c r="E78" s="104"/>
      <c r="F78" s="104"/>
      <c r="G78" s="104"/>
    </row>
    <row r="79" spans="1:9" s="85" customFormat="1" x14ac:dyDescent="0.25">
      <c r="A79" s="103" t="s">
        <v>176</v>
      </c>
      <c r="B79" s="103"/>
      <c r="C79" s="103"/>
      <c r="D79" s="103"/>
      <c r="E79" s="103"/>
      <c r="F79" s="103"/>
      <c r="G79" s="103"/>
      <c r="I79" s="86"/>
    </row>
    <row r="80" spans="1:9" s="85" customFormat="1" x14ac:dyDescent="0.25">
      <c r="A80" s="103" t="s">
        <v>177</v>
      </c>
      <c r="B80" s="103"/>
      <c r="C80" s="103"/>
      <c r="D80" s="103"/>
      <c r="E80" s="103"/>
      <c r="F80" s="103"/>
      <c r="G80" s="103"/>
    </row>
    <row r="81" spans="1:9" s="85" customFormat="1" x14ac:dyDescent="0.25">
      <c r="A81"/>
      <c r="B81"/>
      <c r="C81"/>
      <c r="D81"/>
      <c r="E81" s="3"/>
      <c r="F81" s="5"/>
      <c r="G81"/>
    </row>
    <row r="82" spans="1:9" s="85" customFormat="1" x14ac:dyDescent="0.25">
      <c r="A82"/>
      <c r="B82"/>
      <c r="C82"/>
      <c r="D82"/>
      <c r="E82" s="3"/>
      <c r="F82" s="5"/>
      <c r="G82"/>
    </row>
    <row r="83" spans="1:9" s="85" customFormat="1" x14ac:dyDescent="0.25">
      <c r="A83"/>
      <c r="B83"/>
      <c r="C83"/>
      <c r="D83"/>
      <c r="E83" s="3"/>
      <c r="F83" s="5"/>
      <c r="G83" s="3"/>
    </row>
    <row r="84" spans="1:9" s="85" customFormat="1" x14ac:dyDescent="0.25">
      <c r="A84"/>
      <c r="B84"/>
      <c r="C84"/>
      <c r="D84"/>
      <c r="E84" s="3"/>
      <c r="F84" s="5"/>
      <c r="G84"/>
    </row>
    <row r="85" spans="1:9" s="85" customFormat="1" x14ac:dyDescent="0.25">
      <c r="A85"/>
      <c r="B85"/>
      <c r="C85"/>
      <c r="D85"/>
      <c r="E85" s="3"/>
      <c r="F85" s="5"/>
      <c r="G85"/>
    </row>
    <row r="90" spans="1:9" x14ac:dyDescent="0.25">
      <c r="I90" s="3"/>
    </row>
    <row r="91" spans="1:9" x14ac:dyDescent="0.25">
      <c r="I91" s="3"/>
    </row>
  </sheetData>
  <mergeCells count="8">
    <mergeCell ref="A79:G79"/>
    <mergeCell ref="A80:G80"/>
    <mergeCell ref="A6:G6"/>
    <mergeCell ref="A7:G7"/>
    <mergeCell ref="A8:G8"/>
    <mergeCell ref="A9:G9"/>
    <mergeCell ref="A10:G10"/>
    <mergeCell ref="A78:G78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8"/>
  <sheetViews>
    <sheetView topLeftCell="A10" workbookViewId="0">
      <selection activeCell="D18" sqref="D18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5" bestFit="1" customWidth="1"/>
    <col min="9" max="9" width="15" bestFit="1" customWidth="1"/>
  </cols>
  <sheetData>
    <row r="4" spans="1:7" x14ac:dyDescent="0.25">
      <c r="A4" s="1"/>
    </row>
    <row r="5" spans="1:7" ht="15.75" x14ac:dyDescent="0.25">
      <c r="A5" s="29"/>
    </row>
    <row r="6" spans="1:7" ht="15.75" x14ac:dyDescent="0.25">
      <c r="A6" s="105" t="s">
        <v>0</v>
      </c>
      <c r="B6" s="105"/>
      <c r="C6" s="105"/>
      <c r="D6" s="105"/>
      <c r="E6" s="105"/>
      <c r="F6" s="105"/>
      <c r="G6" s="105"/>
    </row>
    <row r="7" spans="1:7" ht="15.75" x14ac:dyDescent="0.25">
      <c r="A7" s="106" t="s">
        <v>1</v>
      </c>
      <c r="B7" s="106"/>
      <c r="C7" s="106"/>
      <c r="D7" s="106"/>
      <c r="E7" s="106"/>
      <c r="F7" s="106"/>
      <c r="G7" s="106"/>
    </row>
    <row r="8" spans="1:7" ht="15.75" x14ac:dyDescent="0.25">
      <c r="A8" s="105" t="s">
        <v>2</v>
      </c>
      <c r="B8" s="105"/>
      <c r="C8" s="105"/>
      <c r="D8" s="105"/>
      <c r="E8" s="105"/>
      <c r="F8" s="105"/>
      <c r="G8" s="105"/>
    </row>
    <row r="9" spans="1:7" x14ac:dyDescent="0.25">
      <c r="F9" s="107"/>
      <c r="G9" s="107"/>
    </row>
    <row r="10" spans="1:7" ht="15.75" x14ac:dyDescent="0.25">
      <c r="A10" s="105" t="s">
        <v>9</v>
      </c>
      <c r="B10" s="105"/>
      <c r="C10" s="105"/>
      <c r="D10" s="105"/>
      <c r="E10" s="105"/>
      <c r="F10" s="105"/>
      <c r="G10" s="105"/>
    </row>
    <row r="11" spans="1:7" ht="15.75" x14ac:dyDescent="0.25">
      <c r="A11" s="34"/>
      <c r="B11" s="34"/>
      <c r="C11" s="34"/>
      <c r="D11" s="34"/>
      <c r="E11" s="34"/>
      <c r="F11" s="34"/>
      <c r="G11" s="34"/>
    </row>
    <row r="12" spans="1:7" ht="15.75" thickBot="1" x14ac:dyDescent="0.3">
      <c r="A12" s="108" t="s">
        <v>121</v>
      </c>
      <c r="B12" s="108"/>
      <c r="C12" s="108"/>
      <c r="D12" s="108"/>
      <c r="E12" s="108"/>
      <c r="F12" s="108"/>
      <c r="G12" s="108"/>
    </row>
    <row r="13" spans="1:7" ht="15.75" thickBot="1" x14ac:dyDescent="0.3">
      <c r="A13" s="45" t="s">
        <v>6</v>
      </c>
      <c r="B13" s="46" t="s">
        <v>7</v>
      </c>
      <c r="C13" s="46" t="s">
        <v>3</v>
      </c>
      <c r="D13" s="46" t="s">
        <v>4</v>
      </c>
      <c r="E13" s="47" t="s">
        <v>5</v>
      </c>
      <c r="F13" s="48" t="s">
        <v>40</v>
      </c>
      <c r="G13" s="49" t="s">
        <v>8</v>
      </c>
    </row>
    <row r="14" spans="1:7" x14ac:dyDescent="0.25">
      <c r="A14" s="38">
        <v>43694</v>
      </c>
      <c r="B14" s="39">
        <v>43696</v>
      </c>
      <c r="C14" s="40" t="s">
        <v>21</v>
      </c>
      <c r="D14" s="40" t="s">
        <v>11</v>
      </c>
      <c r="E14" s="41">
        <v>4.05</v>
      </c>
      <c r="F14" s="42">
        <v>210</v>
      </c>
      <c r="G14" s="43">
        <f t="shared" ref="G14:G29" si="0">E14*F14</f>
        <v>850.5</v>
      </c>
    </row>
    <row r="15" spans="1:7" x14ac:dyDescent="0.25">
      <c r="A15" s="32">
        <v>43694</v>
      </c>
      <c r="B15" s="33">
        <v>43696</v>
      </c>
      <c r="C15" s="6" t="s">
        <v>22</v>
      </c>
      <c r="D15" s="6" t="s">
        <v>11</v>
      </c>
      <c r="E15" s="7">
        <v>5.94</v>
      </c>
      <c r="F15" s="8">
        <v>325</v>
      </c>
      <c r="G15" s="18">
        <f t="shared" si="0"/>
        <v>1930.5000000000002</v>
      </c>
    </row>
    <row r="16" spans="1:7" x14ac:dyDescent="0.25">
      <c r="A16" s="32">
        <v>43694</v>
      </c>
      <c r="B16" s="33">
        <v>43696</v>
      </c>
      <c r="C16" s="6" t="s">
        <v>23</v>
      </c>
      <c r="D16" s="6" t="s">
        <v>11</v>
      </c>
      <c r="E16" s="7">
        <v>2.97</v>
      </c>
      <c r="F16" s="8">
        <v>299</v>
      </c>
      <c r="G16" s="18">
        <f t="shared" si="0"/>
        <v>888.03000000000009</v>
      </c>
    </row>
    <row r="17" spans="1:7" x14ac:dyDescent="0.25">
      <c r="A17" s="32">
        <v>43694</v>
      </c>
      <c r="B17" s="33">
        <v>43696</v>
      </c>
      <c r="C17" s="6" t="s">
        <v>25</v>
      </c>
      <c r="D17" s="6" t="s">
        <v>11</v>
      </c>
      <c r="E17" s="7">
        <v>5.94</v>
      </c>
      <c r="F17" s="8">
        <v>111</v>
      </c>
      <c r="G17" s="18">
        <f t="shared" si="0"/>
        <v>659.34</v>
      </c>
    </row>
    <row r="18" spans="1:7" x14ac:dyDescent="0.25">
      <c r="A18" s="32">
        <v>43694</v>
      </c>
      <c r="B18" s="33">
        <v>43696</v>
      </c>
      <c r="C18" s="6" t="s">
        <v>26</v>
      </c>
      <c r="D18" s="6" t="s">
        <v>11</v>
      </c>
      <c r="E18" s="7">
        <v>1.35</v>
      </c>
      <c r="F18" s="8">
        <v>19</v>
      </c>
      <c r="G18" s="18">
        <f t="shared" si="0"/>
        <v>25.650000000000002</v>
      </c>
    </row>
    <row r="19" spans="1:7" x14ac:dyDescent="0.25">
      <c r="A19" s="32">
        <v>43694</v>
      </c>
      <c r="B19" s="33">
        <v>43696</v>
      </c>
      <c r="C19" s="6" t="s">
        <v>27</v>
      </c>
      <c r="D19" s="6" t="s">
        <v>11</v>
      </c>
      <c r="E19" s="7">
        <v>5.35</v>
      </c>
      <c r="F19" s="8">
        <v>68</v>
      </c>
      <c r="G19" s="18">
        <f t="shared" si="0"/>
        <v>363.79999999999995</v>
      </c>
    </row>
    <row r="20" spans="1:7" x14ac:dyDescent="0.25">
      <c r="A20" s="32">
        <v>43675</v>
      </c>
      <c r="B20" s="33">
        <v>43677</v>
      </c>
      <c r="C20" s="6" t="s">
        <v>44</v>
      </c>
      <c r="D20" s="6" t="s">
        <v>109</v>
      </c>
      <c r="E20" s="7">
        <v>22.8</v>
      </c>
      <c r="F20" s="8">
        <v>15</v>
      </c>
      <c r="G20" s="18">
        <f t="shared" si="0"/>
        <v>342</v>
      </c>
    </row>
    <row r="21" spans="1:7" x14ac:dyDescent="0.25">
      <c r="A21" s="32">
        <v>43675</v>
      </c>
      <c r="B21" s="33">
        <v>43677</v>
      </c>
      <c r="C21" s="6" t="s">
        <v>53</v>
      </c>
      <c r="D21" s="6" t="s">
        <v>11</v>
      </c>
      <c r="E21" s="7">
        <v>17.04</v>
      </c>
      <c r="F21" s="8">
        <v>110</v>
      </c>
      <c r="G21" s="18">
        <f t="shared" si="0"/>
        <v>1874.3999999999999</v>
      </c>
    </row>
    <row r="22" spans="1:7" x14ac:dyDescent="0.25">
      <c r="A22" s="32">
        <v>43675</v>
      </c>
      <c r="B22" s="33">
        <v>43677</v>
      </c>
      <c r="C22" s="6" t="s">
        <v>76</v>
      </c>
      <c r="D22" s="6" t="s">
        <v>11</v>
      </c>
      <c r="E22" s="7">
        <v>410.33</v>
      </c>
      <c r="F22" s="8">
        <v>5</v>
      </c>
      <c r="G22" s="18">
        <f t="shared" si="0"/>
        <v>2051.65</v>
      </c>
    </row>
    <row r="23" spans="1:7" x14ac:dyDescent="0.25">
      <c r="A23" s="32">
        <v>43675</v>
      </c>
      <c r="B23" s="33">
        <v>43677</v>
      </c>
      <c r="C23" s="6" t="s">
        <v>81</v>
      </c>
      <c r="D23" s="6" t="s">
        <v>111</v>
      </c>
      <c r="E23" s="7">
        <v>91.85</v>
      </c>
      <c r="F23" s="8">
        <v>25</v>
      </c>
      <c r="G23" s="18">
        <f t="shared" si="0"/>
        <v>2296.25</v>
      </c>
    </row>
    <row r="24" spans="1:7" x14ac:dyDescent="0.25">
      <c r="A24" s="32">
        <v>43675</v>
      </c>
      <c r="B24" s="33">
        <v>43677</v>
      </c>
      <c r="C24" s="6" t="s">
        <v>84</v>
      </c>
      <c r="D24" s="6" t="s">
        <v>111</v>
      </c>
      <c r="E24" s="7">
        <v>283</v>
      </c>
      <c r="F24" s="8">
        <v>10</v>
      </c>
      <c r="G24" s="18">
        <f t="shared" si="0"/>
        <v>2830</v>
      </c>
    </row>
    <row r="25" spans="1:7" x14ac:dyDescent="0.25">
      <c r="A25" s="32">
        <v>43675</v>
      </c>
      <c r="B25" s="33">
        <v>43677</v>
      </c>
      <c r="C25" s="6" t="s">
        <v>85</v>
      </c>
      <c r="D25" s="6" t="s">
        <v>111</v>
      </c>
      <c r="E25" s="7">
        <v>187</v>
      </c>
      <c r="F25" s="8">
        <v>9</v>
      </c>
      <c r="G25" s="18">
        <f t="shared" si="0"/>
        <v>1683</v>
      </c>
    </row>
    <row r="26" spans="1:7" x14ac:dyDescent="0.25">
      <c r="A26" s="32">
        <v>43675</v>
      </c>
      <c r="B26" s="33">
        <v>43677</v>
      </c>
      <c r="C26" s="6" t="s">
        <v>86</v>
      </c>
      <c r="D26" s="6" t="s">
        <v>11</v>
      </c>
      <c r="E26" s="7">
        <v>324</v>
      </c>
      <c r="F26" s="8">
        <v>11</v>
      </c>
      <c r="G26" s="18">
        <f t="shared" si="0"/>
        <v>3564</v>
      </c>
    </row>
    <row r="27" spans="1:7" x14ac:dyDescent="0.25">
      <c r="A27" s="32">
        <v>43675</v>
      </c>
      <c r="B27" s="33">
        <v>43677</v>
      </c>
      <c r="C27" s="6" t="s">
        <v>88</v>
      </c>
      <c r="D27" s="6" t="s">
        <v>111</v>
      </c>
      <c r="E27" s="7">
        <v>290</v>
      </c>
      <c r="F27" s="8">
        <v>9</v>
      </c>
      <c r="G27" s="18">
        <f t="shared" si="0"/>
        <v>2610</v>
      </c>
    </row>
    <row r="28" spans="1:7" x14ac:dyDescent="0.25">
      <c r="A28" s="32">
        <v>43675</v>
      </c>
      <c r="B28" s="33">
        <v>43677</v>
      </c>
      <c r="C28" s="6" t="s">
        <v>89</v>
      </c>
      <c r="D28" s="6" t="s">
        <v>11</v>
      </c>
      <c r="E28" s="7">
        <v>114</v>
      </c>
      <c r="F28" s="8">
        <v>13</v>
      </c>
      <c r="G28" s="18">
        <f t="shared" si="0"/>
        <v>1482</v>
      </c>
    </row>
    <row r="29" spans="1:7" x14ac:dyDescent="0.25">
      <c r="A29" s="32">
        <v>43675</v>
      </c>
      <c r="B29" s="33">
        <v>43677</v>
      </c>
      <c r="C29" s="6" t="s">
        <v>91</v>
      </c>
      <c r="D29" s="6" t="s">
        <v>111</v>
      </c>
      <c r="E29" s="7">
        <v>504</v>
      </c>
      <c r="F29" s="8">
        <v>12</v>
      </c>
      <c r="G29" s="18">
        <f t="shared" si="0"/>
        <v>6048</v>
      </c>
    </row>
    <row r="30" spans="1:7" x14ac:dyDescent="0.25">
      <c r="A30" s="32">
        <v>43675</v>
      </c>
      <c r="B30" s="33">
        <v>43677</v>
      </c>
      <c r="C30" s="6" t="s">
        <v>93</v>
      </c>
      <c r="D30" s="6" t="s">
        <v>111</v>
      </c>
      <c r="E30" s="7">
        <v>489.6</v>
      </c>
      <c r="F30" s="8">
        <v>2</v>
      </c>
      <c r="G30" s="18">
        <f t="shared" ref="G30:G38" si="1">E30*F30</f>
        <v>979.2</v>
      </c>
    </row>
    <row r="31" spans="1:7" x14ac:dyDescent="0.25">
      <c r="A31" s="32">
        <v>43675</v>
      </c>
      <c r="B31" s="33">
        <v>43677</v>
      </c>
      <c r="C31" s="6" t="s">
        <v>94</v>
      </c>
      <c r="D31" s="6" t="s">
        <v>112</v>
      </c>
      <c r="E31" s="7">
        <v>1116.0899999999999</v>
      </c>
      <c r="F31" s="8">
        <v>1</v>
      </c>
      <c r="G31" s="18">
        <f t="shared" si="1"/>
        <v>1116.0899999999999</v>
      </c>
    </row>
    <row r="32" spans="1:7" x14ac:dyDescent="0.25">
      <c r="A32" s="32">
        <v>43675</v>
      </c>
      <c r="B32" s="33">
        <v>43677</v>
      </c>
      <c r="C32" s="6" t="s">
        <v>95</v>
      </c>
      <c r="D32" s="6" t="s">
        <v>112</v>
      </c>
      <c r="E32" s="7">
        <v>1730</v>
      </c>
      <c r="F32" s="8">
        <v>1</v>
      </c>
      <c r="G32" s="18">
        <f t="shared" si="1"/>
        <v>1730</v>
      </c>
    </row>
    <row r="33" spans="1:9" x14ac:dyDescent="0.25">
      <c r="A33" s="32">
        <v>43675</v>
      </c>
      <c r="B33" s="33">
        <v>43677</v>
      </c>
      <c r="C33" s="6" t="s">
        <v>97</v>
      </c>
      <c r="D33" s="6" t="s">
        <v>112</v>
      </c>
      <c r="E33" s="7">
        <v>1752.3</v>
      </c>
      <c r="F33" s="8">
        <v>3</v>
      </c>
      <c r="G33" s="18">
        <f t="shared" si="1"/>
        <v>5256.9</v>
      </c>
    </row>
    <row r="34" spans="1:9" x14ac:dyDescent="0.25">
      <c r="A34" s="32">
        <v>43675</v>
      </c>
      <c r="B34" s="33">
        <v>43677</v>
      </c>
      <c r="C34" s="6" t="s">
        <v>98</v>
      </c>
      <c r="D34" s="6" t="s">
        <v>112</v>
      </c>
      <c r="E34" s="7">
        <v>2626.56</v>
      </c>
      <c r="F34" s="8">
        <v>3</v>
      </c>
      <c r="G34" s="18">
        <f t="shared" si="1"/>
        <v>7879.68</v>
      </c>
    </row>
    <row r="35" spans="1:9" x14ac:dyDescent="0.25">
      <c r="A35" s="32">
        <v>43675</v>
      </c>
      <c r="B35" s="33">
        <v>43677</v>
      </c>
      <c r="C35" s="6" t="s">
        <v>101</v>
      </c>
      <c r="D35" s="6" t="s">
        <v>111</v>
      </c>
      <c r="E35" s="7">
        <v>316.8</v>
      </c>
      <c r="F35" s="8">
        <v>9</v>
      </c>
      <c r="G35" s="18">
        <f t="shared" si="1"/>
        <v>2851.2000000000003</v>
      </c>
    </row>
    <row r="36" spans="1:9" x14ac:dyDescent="0.25">
      <c r="A36" s="32">
        <v>43684</v>
      </c>
      <c r="B36" s="33">
        <v>43686</v>
      </c>
      <c r="C36" s="21" t="s">
        <v>103</v>
      </c>
      <c r="D36" s="21" t="s">
        <v>11</v>
      </c>
      <c r="E36" s="22">
        <v>144</v>
      </c>
      <c r="F36" s="23">
        <v>17</v>
      </c>
      <c r="G36" s="24">
        <f t="shared" si="1"/>
        <v>2448</v>
      </c>
    </row>
    <row r="37" spans="1:9" x14ac:dyDescent="0.25">
      <c r="A37" s="32">
        <v>43684</v>
      </c>
      <c r="B37" s="33">
        <v>43686</v>
      </c>
      <c r="C37" s="21" t="s">
        <v>104</v>
      </c>
      <c r="D37" s="21" t="s">
        <v>11</v>
      </c>
      <c r="E37" s="22">
        <v>96.6</v>
      </c>
      <c r="F37" s="23">
        <v>29</v>
      </c>
      <c r="G37" s="24">
        <f t="shared" si="1"/>
        <v>2801.3999999999996</v>
      </c>
    </row>
    <row r="38" spans="1:9" ht="15.75" thickBot="1" x14ac:dyDescent="0.3">
      <c r="A38" s="36">
        <v>43684</v>
      </c>
      <c r="B38" s="37">
        <v>43686</v>
      </c>
      <c r="C38" s="25" t="s">
        <v>106</v>
      </c>
      <c r="D38" s="25" t="s">
        <v>11</v>
      </c>
      <c r="E38" s="26">
        <v>126.72</v>
      </c>
      <c r="F38" s="27">
        <v>31</v>
      </c>
      <c r="G38" s="28">
        <f t="shared" si="1"/>
        <v>3928.32</v>
      </c>
    </row>
    <row r="39" spans="1:9" ht="15.75" thickBot="1" x14ac:dyDescent="0.3">
      <c r="F39" s="20" t="s">
        <v>116</v>
      </c>
      <c r="G39" s="35">
        <f>SUM(G14:G38)</f>
        <v>58489.91</v>
      </c>
      <c r="I39" s="3">
        <v>508489.69</v>
      </c>
    </row>
    <row r="40" spans="1:9" x14ac:dyDescent="0.25">
      <c r="F40" s="20"/>
      <c r="G40" s="44"/>
      <c r="I40" s="3"/>
    </row>
    <row r="41" spans="1:9" x14ac:dyDescent="0.25">
      <c r="F41" s="20"/>
      <c r="G41" s="44"/>
      <c r="I41" s="3"/>
    </row>
    <row r="42" spans="1:9" x14ac:dyDescent="0.25">
      <c r="F42" s="20"/>
      <c r="G42" s="44"/>
      <c r="I42" s="3"/>
    </row>
    <row r="43" spans="1:9" x14ac:dyDescent="0.25">
      <c r="A43" s="104" t="s">
        <v>118</v>
      </c>
      <c r="B43" s="104"/>
      <c r="C43" s="104"/>
      <c r="D43" s="104"/>
      <c r="E43" s="104"/>
      <c r="F43" s="104"/>
      <c r="G43" s="104"/>
    </row>
    <row r="44" spans="1:9" x14ac:dyDescent="0.25">
      <c r="A44" s="103" t="s">
        <v>119</v>
      </c>
      <c r="B44" s="103"/>
      <c r="C44" s="103"/>
      <c r="D44" s="103"/>
      <c r="E44" s="103"/>
      <c r="F44" s="103"/>
      <c r="G44" s="103"/>
      <c r="I44" s="3"/>
    </row>
    <row r="45" spans="1:9" x14ac:dyDescent="0.25">
      <c r="A45" s="103" t="s">
        <v>120</v>
      </c>
      <c r="B45" s="103"/>
      <c r="C45" s="103"/>
      <c r="D45" s="103"/>
      <c r="E45" s="103"/>
      <c r="F45" s="103"/>
      <c r="G45" s="103"/>
    </row>
    <row r="48" spans="1:9" x14ac:dyDescent="0.25">
      <c r="G48" s="3"/>
    </row>
  </sheetData>
  <mergeCells count="9">
    <mergeCell ref="A44:G44"/>
    <mergeCell ref="A45:G45"/>
    <mergeCell ref="A6:G6"/>
    <mergeCell ref="A7:G7"/>
    <mergeCell ref="A8:G8"/>
    <mergeCell ref="F9:G9"/>
    <mergeCell ref="A10:G10"/>
    <mergeCell ref="A43:G43"/>
    <mergeCell ref="A12:G12"/>
  </mergeCells>
  <pageMargins left="0.41" right="0.17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2"/>
  <sheetViews>
    <sheetView topLeftCell="A10" workbookViewId="0">
      <selection activeCell="A23" sqref="A23:G25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5" bestFit="1" customWidth="1"/>
    <col min="9" max="9" width="15" bestFit="1" customWidth="1"/>
  </cols>
  <sheetData>
    <row r="4" spans="1:7" x14ac:dyDescent="0.25">
      <c r="A4" s="1"/>
    </row>
    <row r="5" spans="1:7" ht="15.75" x14ac:dyDescent="0.25">
      <c r="A5" s="50"/>
    </row>
    <row r="6" spans="1:7" ht="15.75" x14ac:dyDescent="0.25">
      <c r="A6" s="105" t="s">
        <v>0</v>
      </c>
      <c r="B6" s="105"/>
      <c r="C6" s="105"/>
      <c r="D6" s="105"/>
      <c r="E6" s="105"/>
      <c r="F6" s="105"/>
      <c r="G6" s="105"/>
    </row>
    <row r="7" spans="1:7" ht="15.75" x14ac:dyDescent="0.25">
      <c r="A7" s="106" t="s">
        <v>1</v>
      </c>
      <c r="B7" s="106"/>
      <c r="C7" s="106"/>
      <c r="D7" s="106"/>
      <c r="E7" s="106"/>
      <c r="F7" s="106"/>
      <c r="G7" s="106"/>
    </row>
    <row r="8" spans="1:7" ht="15.75" x14ac:dyDescent="0.25">
      <c r="A8" s="105" t="s">
        <v>2</v>
      </c>
      <c r="B8" s="105"/>
      <c r="C8" s="105"/>
      <c r="D8" s="105"/>
      <c r="E8" s="105"/>
      <c r="F8" s="105"/>
      <c r="G8" s="105"/>
    </row>
    <row r="9" spans="1:7" x14ac:dyDescent="0.25">
      <c r="F9" s="107"/>
      <c r="G9" s="107"/>
    </row>
    <row r="10" spans="1:7" ht="15.75" x14ac:dyDescent="0.25">
      <c r="A10" s="105" t="s">
        <v>9</v>
      </c>
      <c r="B10" s="105"/>
      <c r="C10" s="105"/>
      <c r="D10" s="105"/>
      <c r="E10" s="105"/>
      <c r="F10" s="105"/>
      <c r="G10" s="105"/>
    </row>
    <row r="11" spans="1:7" ht="15.75" x14ac:dyDescent="0.25">
      <c r="A11" s="50"/>
      <c r="B11" s="50"/>
      <c r="C11" s="50"/>
      <c r="D11" s="50"/>
      <c r="E11" s="50"/>
      <c r="F11" s="50"/>
      <c r="G11" s="50"/>
    </row>
    <row r="12" spans="1:7" ht="15.75" thickBot="1" x14ac:dyDescent="0.3">
      <c r="A12" s="108" t="s">
        <v>121</v>
      </c>
      <c r="B12" s="108"/>
      <c r="C12" s="108"/>
      <c r="D12" s="108"/>
      <c r="E12" s="108"/>
      <c r="F12" s="108"/>
      <c r="G12" s="108"/>
    </row>
    <row r="13" spans="1:7" ht="15.75" thickBot="1" x14ac:dyDescent="0.3">
      <c r="A13" s="45" t="s">
        <v>6</v>
      </c>
      <c r="B13" s="46" t="s">
        <v>7</v>
      </c>
      <c r="C13" s="46" t="s">
        <v>3</v>
      </c>
      <c r="D13" s="46" t="s">
        <v>4</v>
      </c>
      <c r="E13" s="47" t="s">
        <v>5</v>
      </c>
      <c r="F13" s="48" t="s">
        <v>40</v>
      </c>
      <c r="G13" s="49" t="s">
        <v>8</v>
      </c>
    </row>
    <row r="14" spans="1:7" s="52" customFormat="1" x14ac:dyDescent="0.25">
      <c r="A14" s="30">
        <v>43133</v>
      </c>
      <c r="B14" s="31">
        <v>43137</v>
      </c>
      <c r="C14" s="14" t="s">
        <v>10</v>
      </c>
      <c r="D14" s="14" t="s">
        <v>11</v>
      </c>
      <c r="E14" s="15">
        <v>3500</v>
      </c>
      <c r="F14" s="16">
        <v>17</v>
      </c>
      <c r="G14" s="17">
        <f t="shared" ref="G14" si="0">E14*F14</f>
        <v>59500</v>
      </c>
    </row>
    <row r="15" spans="1:7" x14ac:dyDescent="0.25">
      <c r="A15" s="38">
        <v>43694</v>
      </c>
      <c r="B15" s="39">
        <v>43696</v>
      </c>
      <c r="C15" s="40" t="s">
        <v>21</v>
      </c>
      <c r="D15" s="40" t="s">
        <v>11</v>
      </c>
      <c r="E15" s="41">
        <v>4.05</v>
      </c>
      <c r="F15" s="42">
        <v>210</v>
      </c>
      <c r="G15" s="43">
        <f t="shared" ref="G15:G42" si="1">E15*F15</f>
        <v>850.5</v>
      </c>
    </row>
    <row r="16" spans="1:7" x14ac:dyDescent="0.25">
      <c r="A16" s="32">
        <v>43694</v>
      </c>
      <c r="B16" s="33">
        <v>43696</v>
      </c>
      <c r="C16" s="6" t="s">
        <v>22</v>
      </c>
      <c r="D16" s="6" t="s">
        <v>11</v>
      </c>
      <c r="E16" s="7">
        <v>5.94</v>
      </c>
      <c r="F16" s="8">
        <v>325</v>
      </c>
      <c r="G16" s="18">
        <f t="shared" si="1"/>
        <v>1930.5000000000002</v>
      </c>
    </row>
    <row r="17" spans="1:9" x14ac:dyDescent="0.25">
      <c r="A17" s="32">
        <v>43694</v>
      </c>
      <c r="B17" s="33">
        <v>43696</v>
      </c>
      <c r="C17" s="6" t="s">
        <v>23</v>
      </c>
      <c r="D17" s="6" t="s">
        <v>11</v>
      </c>
      <c r="E17" s="7">
        <v>2.97</v>
      </c>
      <c r="F17" s="8">
        <v>299</v>
      </c>
      <c r="G17" s="18">
        <f t="shared" si="1"/>
        <v>888.03000000000009</v>
      </c>
    </row>
    <row r="18" spans="1:9" x14ac:dyDescent="0.25">
      <c r="A18" s="32">
        <v>43694</v>
      </c>
      <c r="B18" s="33">
        <v>43696</v>
      </c>
      <c r="C18" s="6" t="s">
        <v>25</v>
      </c>
      <c r="D18" s="6" t="s">
        <v>11</v>
      </c>
      <c r="E18" s="7">
        <v>5.94</v>
      </c>
      <c r="F18" s="8">
        <v>111</v>
      </c>
      <c r="G18" s="18">
        <f t="shared" si="1"/>
        <v>659.34</v>
      </c>
    </row>
    <row r="19" spans="1:9" x14ac:dyDescent="0.25">
      <c r="A19" s="32">
        <v>43694</v>
      </c>
      <c r="B19" s="33">
        <v>43696</v>
      </c>
      <c r="C19" s="6" t="s">
        <v>26</v>
      </c>
      <c r="D19" s="6" t="s">
        <v>11</v>
      </c>
      <c r="E19" s="7">
        <v>1.35</v>
      </c>
      <c r="F19" s="8">
        <v>19</v>
      </c>
      <c r="G19" s="18">
        <f t="shared" si="1"/>
        <v>25.650000000000002</v>
      </c>
    </row>
    <row r="20" spans="1:9" x14ac:dyDescent="0.25">
      <c r="A20" s="32">
        <v>43694</v>
      </c>
      <c r="B20" s="33">
        <v>43696</v>
      </c>
      <c r="C20" s="6" t="s">
        <v>27</v>
      </c>
      <c r="D20" s="6" t="s">
        <v>11</v>
      </c>
      <c r="E20" s="7">
        <v>5.35</v>
      </c>
      <c r="F20" s="8">
        <v>68</v>
      </c>
      <c r="G20" s="18">
        <f t="shared" si="1"/>
        <v>363.79999999999995</v>
      </c>
    </row>
    <row r="21" spans="1:9" x14ac:dyDescent="0.25">
      <c r="A21" s="32">
        <v>43675</v>
      </c>
      <c r="B21" s="33">
        <v>43677</v>
      </c>
      <c r="C21" s="6" t="s">
        <v>44</v>
      </c>
      <c r="D21" s="6" t="s">
        <v>109</v>
      </c>
      <c r="E21" s="7">
        <v>22.8</v>
      </c>
      <c r="F21" s="8">
        <v>15</v>
      </c>
      <c r="G21" s="18">
        <f t="shared" si="1"/>
        <v>342</v>
      </c>
    </row>
    <row r="22" spans="1:9" x14ac:dyDescent="0.25">
      <c r="A22" s="32">
        <v>43675</v>
      </c>
      <c r="B22" s="33">
        <v>43677</v>
      </c>
      <c r="C22" s="6" t="s">
        <v>53</v>
      </c>
      <c r="D22" s="6" t="s">
        <v>11</v>
      </c>
      <c r="E22" s="7">
        <v>17.04</v>
      </c>
      <c r="F22" s="8">
        <v>110</v>
      </c>
      <c r="G22" s="18">
        <f t="shared" si="1"/>
        <v>1874.3999999999999</v>
      </c>
    </row>
    <row r="23" spans="1:9" x14ac:dyDescent="0.25">
      <c r="A23" s="32">
        <v>43525</v>
      </c>
      <c r="B23" s="33">
        <v>43532</v>
      </c>
      <c r="C23" s="6" t="s">
        <v>17</v>
      </c>
      <c r="D23" s="6" t="s">
        <v>15</v>
      </c>
      <c r="E23" s="7">
        <v>778.8</v>
      </c>
      <c r="F23" s="8">
        <v>35</v>
      </c>
      <c r="G23" s="18">
        <f t="shared" si="1"/>
        <v>27258</v>
      </c>
    </row>
    <row r="24" spans="1:9" x14ac:dyDescent="0.25">
      <c r="A24" s="32">
        <v>43525</v>
      </c>
      <c r="B24" s="33">
        <v>43532</v>
      </c>
      <c r="C24" s="6" t="s">
        <v>14</v>
      </c>
      <c r="D24" s="6" t="s">
        <v>15</v>
      </c>
      <c r="E24" s="7">
        <v>197.18</v>
      </c>
      <c r="F24" s="8">
        <v>350</v>
      </c>
      <c r="G24" s="18">
        <f t="shared" si="1"/>
        <v>69013</v>
      </c>
      <c r="I24" s="3">
        <f>+G23+G24+G25</f>
        <v>155551</v>
      </c>
    </row>
    <row r="25" spans="1:9" x14ac:dyDescent="0.25">
      <c r="A25" s="32">
        <v>43525</v>
      </c>
      <c r="B25" s="33">
        <v>43532</v>
      </c>
      <c r="C25" s="6" t="s">
        <v>16</v>
      </c>
      <c r="D25" s="6" t="s">
        <v>15</v>
      </c>
      <c r="E25" s="7">
        <v>380</v>
      </c>
      <c r="F25" s="8">
        <v>156</v>
      </c>
      <c r="G25" s="18">
        <f t="shared" si="1"/>
        <v>59280</v>
      </c>
    </row>
    <row r="26" spans="1:9" x14ac:dyDescent="0.25">
      <c r="A26" s="32">
        <v>43675</v>
      </c>
      <c r="B26" s="33">
        <v>43677</v>
      </c>
      <c r="C26" s="6" t="s">
        <v>76</v>
      </c>
      <c r="D26" s="6" t="s">
        <v>11</v>
      </c>
      <c r="E26" s="7">
        <v>410.33</v>
      </c>
      <c r="F26" s="8">
        <v>5</v>
      </c>
      <c r="G26" s="18">
        <f t="shared" si="1"/>
        <v>2051.65</v>
      </c>
    </row>
    <row r="27" spans="1:9" x14ac:dyDescent="0.25">
      <c r="A27" s="32">
        <v>43675</v>
      </c>
      <c r="B27" s="33">
        <v>43677</v>
      </c>
      <c r="C27" s="6" t="s">
        <v>81</v>
      </c>
      <c r="D27" s="6" t="s">
        <v>111</v>
      </c>
      <c r="E27" s="7">
        <v>91.85</v>
      </c>
      <c r="F27" s="8">
        <v>25</v>
      </c>
      <c r="G27" s="18">
        <f t="shared" si="1"/>
        <v>2296.25</v>
      </c>
    </row>
    <row r="28" spans="1:9" x14ac:dyDescent="0.25">
      <c r="A28" s="32">
        <v>43675</v>
      </c>
      <c r="B28" s="33">
        <v>43677</v>
      </c>
      <c r="C28" s="6" t="s">
        <v>84</v>
      </c>
      <c r="D28" s="6" t="s">
        <v>111</v>
      </c>
      <c r="E28" s="7">
        <v>283</v>
      </c>
      <c r="F28" s="8">
        <v>10</v>
      </c>
      <c r="G28" s="18">
        <f t="shared" si="1"/>
        <v>2830</v>
      </c>
    </row>
    <row r="29" spans="1:9" x14ac:dyDescent="0.25">
      <c r="A29" s="32">
        <v>43675</v>
      </c>
      <c r="B29" s="33">
        <v>43677</v>
      </c>
      <c r="C29" s="6" t="s">
        <v>85</v>
      </c>
      <c r="D29" s="6" t="s">
        <v>111</v>
      </c>
      <c r="E29" s="7">
        <v>187</v>
      </c>
      <c r="F29" s="8">
        <v>9</v>
      </c>
      <c r="G29" s="18">
        <f t="shared" si="1"/>
        <v>1683</v>
      </c>
    </row>
    <row r="30" spans="1:9" x14ac:dyDescent="0.25">
      <c r="A30" s="32">
        <v>43675</v>
      </c>
      <c r="B30" s="33">
        <v>43677</v>
      </c>
      <c r="C30" s="6" t="s">
        <v>86</v>
      </c>
      <c r="D30" s="6" t="s">
        <v>11</v>
      </c>
      <c r="E30" s="7">
        <v>324</v>
      </c>
      <c r="F30" s="8">
        <v>11</v>
      </c>
      <c r="G30" s="18">
        <f t="shared" si="1"/>
        <v>3564</v>
      </c>
    </row>
    <row r="31" spans="1:9" x14ac:dyDescent="0.25">
      <c r="A31" s="32">
        <v>43675</v>
      </c>
      <c r="B31" s="33">
        <v>43677</v>
      </c>
      <c r="C31" s="6" t="s">
        <v>88</v>
      </c>
      <c r="D31" s="6" t="s">
        <v>111</v>
      </c>
      <c r="E31" s="7">
        <v>290</v>
      </c>
      <c r="F31" s="8">
        <v>9</v>
      </c>
      <c r="G31" s="18">
        <f t="shared" si="1"/>
        <v>2610</v>
      </c>
    </row>
    <row r="32" spans="1:9" x14ac:dyDescent="0.25">
      <c r="A32" s="32">
        <v>43675</v>
      </c>
      <c r="B32" s="33">
        <v>43677</v>
      </c>
      <c r="C32" s="6" t="s">
        <v>89</v>
      </c>
      <c r="D32" s="6" t="s">
        <v>11</v>
      </c>
      <c r="E32" s="7">
        <v>114</v>
      </c>
      <c r="F32" s="8">
        <v>13</v>
      </c>
      <c r="G32" s="18">
        <f t="shared" si="1"/>
        <v>1482</v>
      </c>
    </row>
    <row r="33" spans="1:9" x14ac:dyDescent="0.25">
      <c r="A33" s="32">
        <v>43675</v>
      </c>
      <c r="B33" s="33">
        <v>43677</v>
      </c>
      <c r="C33" s="6" t="s">
        <v>91</v>
      </c>
      <c r="D33" s="6" t="s">
        <v>111</v>
      </c>
      <c r="E33" s="7">
        <v>504</v>
      </c>
      <c r="F33" s="8">
        <v>12</v>
      </c>
      <c r="G33" s="18">
        <f t="shared" si="1"/>
        <v>6048</v>
      </c>
    </row>
    <row r="34" spans="1:9" x14ac:dyDescent="0.25">
      <c r="A34" s="32">
        <v>43675</v>
      </c>
      <c r="B34" s="33">
        <v>43677</v>
      </c>
      <c r="C34" s="6" t="s">
        <v>93</v>
      </c>
      <c r="D34" s="6" t="s">
        <v>111</v>
      </c>
      <c r="E34" s="7">
        <v>489.6</v>
      </c>
      <c r="F34" s="8">
        <v>2</v>
      </c>
      <c r="G34" s="18">
        <f t="shared" si="1"/>
        <v>979.2</v>
      </c>
    </row>
    <row r="35" spans="1:9" x14ac:dyDescent="0.25">
      <c r="A35" s="32">
        <v>43675</v>
      </c>
      <c r="B35" s="33">
        <v>43677</v>
      </c>
      <c r="C35" s="6" t="s">
        <v>94</v>
      </c>
      <c r="D35" s="6" t="s">
        <v>112</v>
      </c>
      <c r="E35" s="7">
        <v>1116.0899999999999</v>
      </c>
      <c r="F35" s="8">
        <v>1</v>
      </c>
      <c r="G35" s="18">
        <f t="shared" si="1"/>
        <v>1116.0899999999999</v>
      </c>
    </row>
    <row r="36" spans="1:9" x14ac:dyDescent="0.25">
      <c r="A36" s="32">
        <v>43675</v>
      </c>
      <c r="B36" s="33">
        <v>43677</v>
      </c>
      <c r="C36" s="6" t="s">
        <v>95</v>
      </c>
      <c r="D36" s="6" t="s">
        <v>112</v>
      </c>
      <c r="E36" s="7">
        <v>1730</v>
      </c>
      <c r="F36" s="8">
        <v>1</v>
      </c>
      <c r="G36" s="18">
        <f t="shared" si="1"/>
        <v>1730</v>
      </c>
    </row>
    <row r="37" spans="1:9" x14ac:dyDescent="0.25">
      <c r="A37" s="32">
        <v>43675</v>
      </c>
      <c r="B37" s="33">
        <v>43677</v>
      </c>
      <c r="C37" s="6" t="s">
        <v>97</v>
      </c>
      <c r="D37" s="6" t="s">
        <v>112</v>
      </c>
      <c r="E37" s="7">
        <v>1752.3</v>
      </c>
      <c r="F37" s="8">
        <v>3</v>
      </c>
      <c r="G37" s="18">
        <f t="shared" si="1"/>
        <v>5256.9</v>
      </c>
    </row>
    <row r="38" spans="1:9" x14ac:dyDescent="0.25">
      <c r="A38" s="32">
        <v>43675</v>
      </c>
      <c r="B38" s="33">
        <v>43677</v>
      </c>
      <c r="C38" s="6" t="s">
        <v>98</v>
      </c>
      <c r="D38" s="6" t="s">
        <v>112</v>
      </c>
      <c r="E38" s="7">
        <v>2626.56</v>
      </c>
      <c r="F38" s="8">
        <v>3</v>
      </c>
      <c r="G38" s="18">
        <f t="shared" si="1"/>
        <v>7879.68</v>
      </c>
    </row>
    <row r="39" spans="1:9" x14ac:dyDescent="0.25">
      <c r="A39" s="32">
        <v>43675</v>
      </c>
      <c r="B39" s="33">
        <v>43677</v>
      </c>
      <c r="C39" s="6" t="s">
        <v>101</v>
      </c>
      <c r="D39" s="6" t="s">
        <v>111</v>
      </c>
      <c r="E39" s="7">
        <v>316.8</v>
      </c>
      <c r="F39" s="8">
        <v>9</v>
      </c>
      <c r="G39" s="18">
        <f t="shared" si="1"/>
        <v>2851.2000000000003</v>
      </c>
    </row>
    <row r="40" spans="1:9" x14ac:dyDescent="0.25">
      <c r="A40" s="32">
        <v>43684</v>
      </c>
      <c r="B40" s="33">
        <v>43686</v>
      </c>
      <c r="C40" s="21" t="s">
        <v>103</v>
      </c>
      <c r="D40" s="21" t="s">
        <v>11</v>
      </c>
      <c r="E40" s="22">
        <v>144</v>
      </c>
      <c r="F40" s="23">
        <v>17</v>
      </c>
      <c r="G40" s="24">
        <f t="shared" si="1"/>
        <v>2448</v>
      </c>
    </row>
    <row r="41" spans="1:9" x14ac:dyDescent="0.25">
      <c r="A41" s="32">
        <v>43684</v>
      </c>
      <c r="B41" s="33">
        <v>43686</v>
      </c>
      <c r="C41" s="21" t="s">
        <v>104</v>
      </c>
      <c r="D41" s="21" t="s">
        <v>11</v>
      </c>
      <c r="E41" s="22">
        <v>96.6</v>
      </c>
      <c r="F41" s="23">
        <v>29</v>
      </c>
      <c r="G41" s="24">
        <f t="shared" si="1"/>
        <v>2801.3999999999996</v>
      </c>
    </row>
    <row r="42" spans="1:9" ht="15.75" thickBot="1" x14ac:dyDescent="0.3">
      <c r="A42" s="36">
        <v>43684</v>
      </c>
      <c r="B42" s="37">
        <v>43686</v>
      </c>
      <c r="C42" s="25" t="s">
        <v>106</v>
      </c>
      <c r="D42" s="25" t="s">
        <v>11</v>
      </c>
      <c r="E42" s="26">
        <v>126.72</v>
      </c>
      <c r="F42" s="27">
        <v>31</v>
      </c>
      <c r="G42" s="28">
        <f t="shared" si="1"/>
        <v>3928.32</v>
      </c>
    </row>
    <row r="43" spans="1:9" ht="15.75" thickBot="1" x14ac:dyDescent="0.3">
      <c r="F43" s="20" t="s">
        <v>116</v>
      </c>
      <c r="G43" s="35">
        <f>SUM(G15:G42)</f>
        <v>214040.91</v>
      </c>
      <c r="I43" s="3">
        <v>508489.69</v>
      </c>
    </row>
    <row r="44" spans="1:9" x14ac:dyDescent="0.25">
      <c r="F44" s="20"/>
      <c r="G44" s="44"/>
      <c r="I44" s="3"/>
    </row>
    <row r="45" spans="1:9" x14ac:dyDescent="0.25">
      <c r="F45" s="20"/>
      <c r="G45" s="44"/>
      <c r="I45" s="3"/>
    </row>
    <row r="46" spans="1:9" x14ac:dyDescent="0.25">
      <c r="F46" s="20"/>
      <c r="G46" s="44"/>
      <c r="I46" s="3"/>
    </row>
    <row r="47" spans="1:9" x14ac:dyDescent="0.25">
      <c r="A47" s="104" t="s">
        <v>118</v>
      </c>
      <c r="B47" s="104"/>
      <c r="C47" s="104"/>
      <c r="D47" s="104"/>
      <c r="E47" s="104"/>
      <c r="F47" s="104"/>
      <c r="G47" s="104"/>
    </row>
    <row r="48" spans="1:9" x14ac:dyDescent="0.25">
      <c r="A48" s="103" t="s">
        <v>119</v>
      </c>
      <c r="B48" s="103"/>
      <c r="C48" s="103"/>
      <c r="D48" s="103"/>
      <c r="E48" s="103"/>
      <c r="F48" s="103"/>
      <c r="G48" s="103"/>
      <c r="I48" s="3"/>
    </row>
    <row r="49" spans="1:7" x14ac:dyDescent="0.25">
      <c r="A49" s="103" t="s">
        <v>120</v>
      </c>
      <c r="B49" s="103"/>
      <c r="C49" s="103"/>
      <c r="D49" s="103"/>
      <c r="E49" s="103"/>
      <c r="F49" s="103"/>
      <c r="G49" s="103"/>
    </row>
    <row r="52" spans="1:7" x14ac:dyDescent="0.25">
      <c r="G52" s="3"/>
    </row>
  </sheetData>
  <mergeCells count="9">
    <mergeCell ref="A47:G47"/>
    <mergeCell ref="A48:G48"/>
    <mergeCell ref="A49:G49"/>
    <mergeCell ref="A6:G6"/>
    <mergeCell ref="A7:G7"/>
    <mergeCell ref="A8:G8"/>
    <mergeCell ref="F9:G9"/>
    <mergeCell ref="A10:G10"/>
    <mergeCell ref="A12:G12"/>
  </mergeCells>
  <pageMargins left="0.41" right="0.17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7"/>
  <sheetViews>
    <sheetView workbookViewId="0">
      <selection activeCell="A15" sqref="A15:XFD16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6.7109375" bestFit="1" customWidth="1"/>
  </cols>
  <sheetData>
    <row r="4" spans="1:9" x14ac:dyDescent="0.25">
      <c r="A4" s="1"/>
    </row>
    <row r="5" spans="1:9" ht="15.75" x14ac:dyDescent="0.25">
      <c r="A5" s="50"/>
    </row>
    <row r="6" spans="1:9" ht="15.75" x14ac:dyDescent="0.25">
      <c r="A6" s="105" t="s">
        <v>0</v>
      </c>
      <c r="B6" s="105"/>
      <c r="C6" s="105"/>
      <c r="D6" s="105"/>
      <c r="E6" s="105"/>
      <c r="F6" s="105"/>
      <c r="G6" s="105"/>
    </row>
    <row r="7" spans="1:9" ht="15.75" x14ac:dyDescent="0.25">
      <c r="A7" s="106" t="s">
        <v>1</v>
      </c>
      <c r="B7" s="106"/>
      <c r="C7" s="106"/>
      <c r="D7" s="106"/>
      <c r="E7" s="106"/>
      <c r="F7" s="106"/>
      <c r="G7" s="106"/>
    </row>
    <row r="8" spans="1:9" ht="15.75" x14ac:dyDescent="0.25">
      <c r="A8" s="105" t="s">
        <v>123</v>
      </c>
      <c r="B8" s="105"/>
      <c r="C8" s="105"/>
      <c r="D8" s="105"/>
      <c r="E8" s="105"/>
      <c r="F8" s="105"/>
      <c r="G8" s="105"/>
    </row>
    <row r="9" spans="1:9" ht="15.75" x14ac:dyDescent="0.25">
      <c r="A9" s="105" t="s">
        <v>9</v>
      </c>
      <c r="B9" s="105"/>
      <c r="C9" s="105"/>
      <c r="D9" s="105"/>
      <c r="E9" s="105"/>
      <c r="F9" s="105"/>
      <c r="G9" s="105"/>
    </row>
    <row r="10" spans="1:9" ht="16.5" thickBot="1" x14ac:dyDescent="0.3">
      <c r="A10" s="105" t="s">
        <v>122</v>
      </c>
      <c r="B10" s="105"/>
      <c r="C10" s="105"/>
      <c r="D10" s="105"/>
      <c r="E10" s="105"/>
      <c r="F10" s="105"/>
      <c r="G10" s="105"/>
    </row>
    <row r="11" spans="1:9" ht="15.75" thickBot="1" x14ac:dyDescent="0.3">
      <c r="A11" s="9" t="s">
        <v>6</v>
      </c>
      <c r="B11" s="10" t="s">
        <v>7</v>
      </c>
      <c r="C11" s="10" t="s">
        <v>3</v>
      </c>
      <c r="D11" s="10" t="s">
        <v>4</v>
      </c>
      <c r="E11" s="11" t="s">
        <v>5</v>
      </c>
      <c r="F11" s="12" t="s">
        <v>40</v>
      </c>
      <c r="G11" s="13" t="s">
        <v>8</v>
      </c>
    </row>
    <row r="12" spans="1:9" x14ac:dyDescent="0.25">
      <c r="A12" s="30">
        <v>43133</v>
      </c>
      <c r="B12" s="31">
        <v>43137</v>
      </c>
      <c r="C12" s="14" t="s">
        <v>10</v>
      </c>
      <c r="D12" s="14" t="s">
        <v>11</v>
      </c>
      <c r="E12" s="15">
        <v>3500</v>
      </c>
      <c r="F12" s="16">
        <v>15</v>
      </c>
      <c r="G12" s="17">
        <f t="shared" ref="G12:G75" si="0">E12*F12</f>
        <v>52500</v>
      </c>
      <c r="I12" s="4">
        <f>+G12+G13</f>
        <v>59176.78</v>
      </c>
    </row>
    <row r="13" spans="1:9" x14ac:dyDescent="0.25">
      <c r="A13" s="32">
        <v>43133</v>
      </c>
      <c r="B13" s="33">
        <v>43137</v>
      </c>
      <c r="C13" s="6" t="s">
        <v>12</v>
      </c>
      <c r="D13" s="6" t="s">
        <v>13</v>
      </c>
      <c r="E13" s="7">
        <v>215.38</v>
      </c>
      <c r="F13" s="8">
        <v>31</v>
      </c>
      <c r="G13" s="18">
        <f t="shared" si="0"/>
        <v>6676.78</v>
      </c>
    </row>
    <row r="14" spans="1:9" x14ac:dyDescent="0.25">
      <c r="A14" s="32">
        <v>43525</v>
      </c>
      <c r="B14" s="33">
        <v>43532</v>
      </c>
      <c r="C14" s="6" t="s">
        <v>17</v>
      </c>
      <c r="D14" s="6" t="s">
        <v>15</v>
      </c>
      <c r="E14" s="7">
        <v>778.8</v>
      </c>
      <c r="F14" s="8">
        <v>35</v>
      </c>
      <c r="G14" s="18">
        <f t="shared" si="0"/>
        <v>27258</v>
      </c>
      <c r="I14" s="4"/>
    </row>
    <row r="15" spans="1:9" x14ac:dyDescent="0.25">
      <c r="A15" s="32">
        <v>43525</v>
      </c>
      <c r="B15" s="33">
        <v>43532</v>
      </c>
      <c r="C15" s="6" t="s">
        <v>14</v>
      </c>
      <c r="D15" s="6" t="s">
        <v>15</v>
      </c>
      <c r="E15" s="7">
        <v>197.18</v>
      </c>
      <c r="F15" s="8">
        <v>350</v>
      </c>
      <c r="G15" s="18">
        <f t="shared" si="0"/>
        <v>69013</v>
      </c>
      <c r="I15" s="4">
        <f>+G14+G15+G16</f>
        <v>155551</v>
      </c>
    </row>
    <row r="16" spans="1:9" x14ac:dyDescent="0.25">
      <c r="A16" s="32">
        <v>43525</v>
      </c>
      <c r="B16" s="33">
        <v>43532</v>
      </c>
      <c r="C16" s="6" t="s">
        <v>16</v>
      </c>
      <c r="D16" s="6" t="s">
        <v>15</v>
      </c>
      <c r="E16" s="7">
        <v>380</v>
      </c>
      <c r="F16" s="8">
        <v>156</v>
      </c>
      <c r="G16" s="18">
        <f t="shared" si="0"/>
        <v>59280</v>
      </c>
    </row>
    <row r="17" spans="1:9" x14ac:dyDescent="0.25">
      <c r="A17" s="32">
        <v>43694</v>
      </c>
      <c r="B17" s="33">
        <v>43696</v>
      </c>
      <c r="C17" s="6" t="s">
        <v>18</v>
      </c>
      <c r="D17" s="6" t="s">
        <v>11</v>
      </c>
      <c r="E17" s="7">
        <v>0.91</v>
      </c>
      <c r="F17" s="8">
        <v>541</v>
      </c>
      <c r="G17" s="18">
        <f t="shared" si="0"/>
        <v>492.31</v>
      </c>
    </row>
    <row r="18" spans="1:9" x14ac:dyDescent="0.25">
      <c r="A18" s="32">
        <v>43694</v>
      </c>
      <c r="B18" s="33">
        <v>43696</v>
      </c>
      <c r="C18" s="6" t="s">
        <v>19</v>
      </c>
      <c r="D18" s="6" t="s">
        <v>11</v>
      </c>
      <c r="E18" s="7">
        <v>12.74</v>
      </c>
      <c r="F18" s="8">
        <v>562</v>
      </c>
      <c r="G18" s="18">
        <f t="shared" si="0"/>
        <v>7159.88</v>
      </c>
    </row>
    <row r="19" spans="1:9" x14ac:dyDescent="0.25">
      <c r="A19" s="32">
        <v>43694</v>
      </c>
      <c r="B19" s="33">
        <v>43696</v>
      </c>
      <c r="C19" s="6" t="s">
        <v>20</v>
      </c>
      <c r="D19" s="6" t="s">
        <v>11</v>
      </c>
      <c r="E19" s="7">
        <v>1.22</v>
      </c>
      <c r="F19" s="8">
        <v>800</v>
      </c>
      <c r="G19" s="18">
        <f t="shared" si="0"/>
        <v>976</v>
      </c>
    </row>
    <row r="20" spans="1:9" x14ac:dyDescent="0.25">
      <c r="A20" s="32">
        <v>43694</v>
      </c>
      <c r="B20" s="33">
        <v>43696</v>
      </c>
      <c r="C20" s="6" t="s">
        <v>21</v>
      </c>
      <c r="D20" s="6" t="s">
        <v>11</v>
      </c>
      <c r="E20" s="7">
        <v>4.05</v>
      </c>
      <c r="F20" s="8">
        <v>752</v>
      </c>
      <c r="G20" s="18">
        <f t="shared" si="0"/>
        <v>3045.6</v>
      </c>
    </row>
    <row r="21" spans="1:9" x14ac:dyDescent="0.25">
      <c r="A21" s="32">
        <v>43694</v>
      </c>
      <c r="B21" s="33">
        <v>43696</v>
      </c>
      <c r="C21" s="6" t="s">
        <v>22</v>
      </c>
      <c r="D21" s="6" t="s">
        <v>11</v>
      </c>
      <c r="E21" s="7">
        <v>5.94</v>
      </c>
      <c r="F21" s="8">
        <v>687</v>
      </c>
      <c r="G21" s="18">
        <f t="shared" si="0"/>
        <v>4080.78</v>
      </c>
    </row>
    <row r="22" spans="1:9" x14ac:dyDescent="0.25">
      <c r="A22" s="32">
        <v>43694</v>
      </c>
      <c r="B22" s="33">
        <v>43696</v>
      </c>
      <c r="C22" s="6" t="s">
        <v>23</v>
      </c>
      <c r="D22" s="6" t="s">
        <v>11</v>
      </c>
      <c r="E22" s="7">
        <v>2.97</v>
      </c>
      <c r="F22" s="8">
        <v>680</v>
      </c>
      <c r="G22" s="18">
        <f t="shared" si="0"/>
        <v>2019.6000000000001</v>
      </c>
    </row>
    <row r="23" spans="1:9" x14ac:dyDescent="0.25">
      <c r="A23" s="32">
        <v>43694</v>
      </c>
      <c r="B23" s="33">
        <v>43696</v>
      </c>
      <c r="C23" s="6" t="s">
        <v>24</v>
      </c>
      <c r="D23" s="6" t="s">
        <v>11</v>
      </c>
      <c r="E23" s="7">
        <v>57.38</v>
      </c>
      <c r="F23" s="8">
        <v>698</v>
      </c>
      <c r="G23" s="18">
        <f t="shared" si="0"/>
        <v>40051.240000000005</v>
      </c>
    </row>
    <row r="24" spans="1:9" x14ac:dyDescent="0.25">
      <c r="A24" s="32">
        <v>43694</v>
      </c>
      <c r="B24" s="33">
        <v>43696</v>
      </c>
      <c r="C24" s="6" t="s">
        <v>25</v>
      </c>
      <c r="D24" s="6" t="s">
        <v>11</v>
      </c>
      <c r="E24" s="7">
        <v>5.94</v>
      </c>
      <c r="F24" s="8">
        <v>664</v>
      </c>
      <c r="G24" s="18">
        <f t="shared" si="0"/>
        <v>3944.1600000000003</v>
      </c>
    </row>
    <row r="25" spans="1:9" x14ac:dyDescent="0.25">
      <c r="A25" s="32">
        <v>43694</v>
      </c>
      <c r="B25" s="33">
        <v>43696</v>
      </c>
      <c r="C25" s="6" t="s">
        <v>26</v>
      </c>
      <c r="D25" s="6" t="s">
        <v>11</v>
      </c>
      <c r="E25" s="7">
        <v>1.35</v>
      </c>
      <c r="F25" s="8">
        <v>675</v>
      </c>
      <c r="G25" s="18">
        <f t="shared" si="0"/>
        <v>911.25000000000011</v>
      </c>
    </row>
    <row r="26" spans="1:9" x14ac:dyDescent="0.25">
      <c r="A26" s="32">
        <v>43694</v>
      </c>
      <c r="B26" s="33">
        <v>43696</v>
      </c>
      <c r="C26" s="6" t="s">
        <v>27</v>
      </c>
      <c r="D26" s="6" t="s">
        <v>11</v>
      </c>
      <c r="E26" s="7">
        <v>5.35</v>
      </c>
      <c r="F26" s="8">
        <v>598</v>
      </c>
      <c r="G26" s="18">
        <f t="shared" si="0"/>
        <v>3199.2999999999997</v>
      </c>
    </row>
    <row r="27" spans="1:9" x14ac:dyDescent="0.25">
      <c r="A27" s="32">
        <v>43694</v>
      </c>
      <c r="B27" s="33">
        <v>43696</v>
      </c>
      <c r="C27" s="6" t="s">
        <v>28</v>
      </c>
      <c r="D27" s="6" t="s">
        <v>11</v>
      </c>
      <c r="E27" s="7">
        <v>31.2</v>
      </c>
      <c r="F27" s="8">
        <v>612</v>
      </c>
      <c r="G27" s="18">
        <f t="shared" si="0"/>
        <v>19094.399999999998</v>
      </c>
      <c r="I27" s="4">
        <f>+G17+G18+G19+G20+G21+G22+G23+G24+G25+G26+G27+G28+G29+G30+G31+G32+G33+G34+G35+G36+G37+G38</f>
        <v>654918.52</v>
      </c>
    </row>
    <row r="28" spans="1:9" x14ac:dyDescent="0.25">
      <c r="A28" s="32">
        <v>43694</v>
      </c>
      <c r="B28" s="33">
        <v>43696</v>
      </c>
      <c r="C28" s="6" t="s">
        <v>29</v>
      </c>
      <c r="D28" s="6" t="s">
        <v>11</v>
      </c>
      <c r="E28" s="7">
        <v>67.5</v>
      </c>
      <c r="F28" s="8">
        <v>575</v>
      </c>
      <c r="G28" s="18">
        <f t="shared" si="0"/>
        <v>38812.5</v>
      </c>
      <c r="I28" s="3"/>
    </row>
    <row r="29" spans="1:9" x14ac:dyDescent="0.25">
      <c r="A29" s="32">
        <v>43694</v>
      </c>
      <c r="B29" s="33">
        <v>43696</v>
      </c>
      <c r="C29" s="6" t="s">
        <v>30</v>
      </c>
      <c r="D29" s="6" t="s">
        <v>11</v>
      </c>
      <c r="E29" s="7">
        <v>81</v>
      </c>
      <c r="F29" s="8">
        <v>693</v>
      </c>
      <c r="G29" s="18">
        <f t="shared" si="0"/>
        <v>56133</v>
      </c>
    </row>
    <row r="30" spans="1:9" x14ac:dyDescent="0.25">
      <c r="A30" s="32">
        <v>43694</v>
      </c>
      <c r="B30" s="33">
        <v>43696</v>
      </c>
      <c r="C30" s="6" t="s">
        <v>31</v>
      </c>
      <c r="D30" s="6" t="s">
        <v>11</v>
      </c>
      <c r="E30" s="7">
        <v>3.38</v>
      </c>
      <c r="F30" s="8">
        <v>911</v>
      </c>
      <c r="G30" s="18">
        <f t="shared" si="0"/>
        <v>3079.18</v>
      </c>
    </row>
    <row r="31" spans="1:9" x14ac:dyDescent="0.25">
      <c r="A31" s="32">
        <v>43694</v>
      </c>
      <c r="B31" s="33">
        <v>43696</v>
      </c>
      <c r="C31" s="6" t="s">
        <v>32</v>
      </c>
      <c r="D31" s="6" t="s">
        <v>11</v>
      </c>
      <c r="E31" s="7">
        <v>45.9</v>
      </c>
      <c r="F31" s="8">
        <v>826</v>
      </c>
      <c r="G31" s="18">
        <f t="shared" si="0"/>
        <v>37913.4</v>
      </c>
    </row>
    <row r="32" spans="1:9" x14ac:dyDescent="0.25">
      <c r="A32" s="32">
        <v>43694</v>
      </c>
      <c r="B32" s="33">
        <v>43696</v>
      </c>
      <c r="C32" s="6" t="s">
        <v>33</v>
      </c>
      <c r="D32" s="6" t="s">
        <v>11</v>
      </c>
      <c r="E32" s="7">
        <v>78</v>
      </c>
      <c r="F32" s="8">
        <v>875</v>
      </c>
      <c r="G32" s="18">
        <f t="shared" si="0"/>
        <v>68250</v>
      </c>
    </row>
    <row r="33" spans="1:7" x14ac:dyDescent="0.25">
      <c r="A33" s="32">
        <v>43694</v>
      </c>
      <c r="B33" s="33">
        <v>43696</v>
      </c>
      <c r="C33" s="6" t="s">
        <v>34</v>
      </c>
      <c r="D33" s="6" t="s">
        <v>11</v>
      </c>
      <c r="E33" s="7">
        <v>117.3</v>
      </c>
      <c r="F33" s="8">
        <v>803</v>
      </c>
      <c r="G33" s="18">
        <f t="shared" si="0"/>
        <v>94191.9</v>
      </c>
    </row>
    <row r="34" spans="1:7" x14ac:dyDescent="0.25">
      <c r="A34" s="32">
        <v>43694</v>
      </c>
      <c r="B34" s="33">
        <v>43696</v>
      </c>
      <c r="C34" s="6" t="s">
        <v>35</v>
      </c>
      <c r="D34" s="6" t="s">
        <v>11</v>
      </c>
      <c r="E34" s="7">
        <v>73.95</v>
      </c>
      <c r="F34" s="8">
        <v>756</v>
      </c>
      <c r="G34" s="18">
        <f t="shared" si="0"/>
        <v>55906.200000000004</v>
      </c>
    </row>
    <row r="35" spans="1:7" x14ac:dyDescent="0.25">
      <c r="A35" s="32">
        <v>43694</v>
      </c>
      <c r="B35" s="33">
        <v>43696</v>
      </c>
      <c r="C35" s="6" t="s">
        <v>36</v>
      </c>
      <c r="D35" s="6" t="s">
        <v>11</v>
      </c>
      <c r="E35" s="7">
        <v>85</v>
      </c>
      <c r="F35" s="8">
        <v>912</v>
      </c>
      <c r="G35" s="18">
        <f t="shared" si="0"/>
        <v>77520</v>
      </c>
    </row>
    <row r="36" spans="1:7" x14ac:dyDescent="0.25">
      <c r="A36" s="32">
        <v>43694</v>
      </c>
      <c r="B36" s="33">
        <v>43696</v>
      </c>
      <c r="C36" s="6" t="s">
        <v>37</v>
      </c>
      <c r="D36" s="6" t="s">
        <v>11</v>
      </c>
      <c r="E36" s="7">
        <v>91.26</v>
      </c>
      <c r="F36" s="8">
        <v>687</v>
      </c>
      <c r="G36" s="18">
        <f t="shared" si="0"/>
        <v>62695.62</v>
      </c>
    </row>
    <row r="37" spans="1:7" x14ac:dyDescent="0.25">
      <c r="A37" s="32">
        <v>43694</v>
      </c>
      <c r="B37" s="33">
        <v>43696</v>
      </c>
      <c r="C37" s="6" t="s">
        <v>38</v>
      </c>
      <c r="D37" s="6" t="s">
        <v>11</v>
      </c>
      <c r="E37" s="7">
        <v>70.2</v>
      </c>
      <c r="F37" s="8">
        <v>926</v>
      </c>
      <c r="G37" s="18">
        <f t="shared" si="0"/>
        <v>65005.200000000004</v>
      </c>
    </row>
    <row r="38" spans="1:7" x14ac:dyDescent="0.25">
      <c r="A38" s="32">
        <v>43694</v>
      </c>
      <c r="B38" s="33">
        <v>43696</v>
      </c>
      <c r="C38" s="6" t="s">
        <v>39</v>
      </c>
      <c r="D38" s="6" t="s">
        <v>11</v>
      </c>
      <c r="E38" s="7">
        <v>53.25</v>
      </c>
      <c r="F38" s="8">
        <v>196</v>
      </c>
      <c r="G38" s="18">
        <f t="shared" si="0"/>
        <v>10437</v>
      </c>
    </row>
    <row r="39" spans="1:7" x14ac:dyDescent="0.25">
      <c r="A39" s="32">
        <v>43675</v>
      </c>
      <c r="B39" s="33">
        <v>43677</v>
      </c>
      <c r="C39" s="6" t="s">
        <v>41</v>
      </c>
      <c r="D39" s="6" t="s">
        <v>109</v>
      </c>
      <c r="E39" s="7">
        <v>431.99</v>
      </c>
      <c r="F39" s="8">
        <v>8</v>
      </c>
      <c r="G39" s="18">
        <f t="shared" si="0"/>
        <v>3455.92</v>
      </c>
    </row>
    <row r="40" spans="1:7" x14ac:dyDescent="0.25">
      <c r="A40" s="32">
        <v>43675</v>
      </c>
      <c r="B40" s="33">
        <v>43677</v>
      </c>
      <c r="C40" s="6" t="s">
        <v>42</v>
      </c>
      <c r="D40" s="6" t="s">
        <v>109</v>
      </c>
      <c r="E40" s="7">
        <v>182.71</v>
      </c>
      <c r="F40" s="8">
        <v>8</v>
      </c>
      <c r="G40" s="18">
        <f t="shared" si="0"/>
        <v>1461.68</v>
      </c>
    </row>
    <row r="41" spans="1:7" x14ac:dyDescent="0.25">
      <c r="A41" s="32">
        <v>43675</v>
      </c>
      <c r="B41" s="33">
        <v>43677</v>
      </c>
      <c r="C41" s="6" t="s">
        <v>43</v>
      </c>
      <c r="D41" s="6" t="s">
        <v>109</v>
      </c>
      <c r="E41" s="7">
        <v>212.4</v>
      </c>
      <c r="F41" s="8">
        <v>23</v>
      </c>
      <c r="G41" s="18">
        <f t="shared" si="0"/>
        <v>4885.2</v>
      </c>
    </row>
    <row r="42" spans="1:7" x14ac:dyDescent="0.25">
      <c r="A42" s="32">
        <v>43675</v>
      </c>
      <c r="B42" s="33">
        <v>43677</v>
      </c>
      <c r="C42" s="6" t="s">
        <v>44</v>
      </c>
      <c r="D42" s="6" t="s">
        <v>109</v>
      </c>
      <c r="E42" s="7">
        <v>22.8</v>
      </c>
      <c r="F42" s="8">
        <v>15</v>
      </c>
      <c r="G42" s="18">
        <f t="shared" si="0"/>
        <v>342</v>
      </c>
    </row>
    <row r="43" spans="1:7" x14ac:dyDescent="0.25">
      <c r="A43" s="32">
        <v>43675</v>
      </c>
      <c r="B43" s="33">
        <v>43677</v>
      </c>
      <c r="C43" s="6" t="s">
        <v>45</v>
      </c>
      <c r="D43" s="6" t="s">
        <v>109</v>
      </c>
      <c r="E43" s="7">
        <v>196.8</v>
      </c>
      <c r="F43" s="8">
        <v>11</v>
      </c>
      <c r="G43" s="18">
        <f t="shared" si="0"/>
        <v>2164.8000000000002</v>
      </c>
    </row>
    <row r="44" spans="1:7" x14ac:dyDescent="0.25">
      <c r="A44" s="32">
        <v>43675</v>
      </c>
      <c r="B44" s="33">
        <v>43677</v>
      </c>
      <c r="C44" s="6" t="s">
        <v>46</v>
      </c>
      <c r="D44" s="6" t="s">
        <v>109</v>
      </c>
      <c r="E44" s="7">
        <v>145</v>
      </c>
      <c r="F44" s="8">
        <v>22</v>
      </c>
      <c r="G44" s="18">
        <f t="shared" si="0"/>
        <v>3190</v>
      </c>
    </row>
    <row r="45" spans="1:7" x14ac:dyDescent="0.25">
      <c r="A45" s="32">
        <v>43675</v>
      </c>
      <c r="B45" s="33">
        <v>43677</v>
      </c>
      <c r="C45" s="6" t="s">
        <v>47</v>
      </c>
      <c r="D45" s="6" t="s">
        <v>11</v>
      </c>
      <c r="E45" s="7">
        <v>13.8</v>
      </c>
      <c r="F45" s="8">
        <v>200</v>
      </c>
      <c r="G45" s="18">
        <f t="shared" si="0"/>
        <v>2760</v>
      </c>
    </row>
    <row r="46" spans="1:7" x14ac:dyDescent="0.25">
      <c r="A46" s="32">
        <v>43675</v>
      </c>
      <c r="B46" s="33">
        <v>43677</v>
      </c>
      <c r="C46" s="6" t="s">
        <v>110</v>
      </c>
      <c r="D46" s="6" t="s">
        <v>11</v>
      </c>
      <c r="E46" s="7">
        <v>39.6</v>
      </c>
      <c r="F46" s="8">
        <v>42</v>
      </c>
      <c r="G46" s="18">
        <f t="shared" si="0"/>
        <v>1663.2</v>
      </c>
    </row>
    <row r="47" spans="1:7" x14ac:dyDescent="0.25">
      <c r="A47" s="32">
        <v>43675</v>
      </c>
      <c r="B47" s="33">
        <v>43677</v>
      </c>
      <c r="C47" s="6" t="s">
        <v>48</v>
      </c>
      <c r="D47" s="6" t="s">
        <v>111</v>
      </c>
      <c r="E47" s="7">
        <v>475.2</v>
      </c>
      <c r="F47" s="8">
        <v>9</v>
      </c>
      <c r="G47" s="18">
        <f t="shared" si="0"/>
        <v>4276.8</v>
      </c>
    </row>
    <row r="48" spans="1:7" x14ac:dyDescent="0.25">
      <c r="A48" s="32">
        <v>43675</v>
      </c>
      <c r="B48" s="33">
        <v>43677</v>
      </c>
      <c r="C48" s="6" t="s">
        <v>49</v>
      </c>
      <c r="D48" s="6" t="s">
        <v>111</v>
      </c>
      <c r="E48" s="7">
        <v>123.6</v>
      </c>
      <c r="F48" s="8">
        <v>36</v>
      </c>
      <c r="G48" s="18">
        <f t="shared" si="0"/>
        <v>4449.5999999999995</v>
      </c>
    </row>
    <row r="49" spans="1:9" x14ac:dyDescent="0.25">
      <c r="A49" s="32">
        <v>43675</v>
      </c>
      <c r="B49" s="33">
        <v>43677</v>
      </c>
      <c r="C49" s="6" t="s">
        <v>50</v>
      </c>
      <c r="D49" s="6" t="s">
        <v>11</v>
      </c>
      <c r="E49" s="7">
        <v>30</v>
      </c>
      <c r="F49" s="8">
        <v>98</v>
      </c>
      <c r="G49" s="18">
        <f t="shared" si="0"/>
        <v>2940</v>
      </c>
    </row>
    <row r="50" spans="1:9" x14ac:dyDescent="0.25">
      <c r="A50" s="32">
        <v>43675</v>
      </c>
      <c r="B50" s="33">
        <v>43677</v>
      </c>
      <c r="C50" s="6" t="s">
        <v>51</v>
      </c>
      <c r="D50" s="6" t="s">
        <v>11</v>
      </c>
      <c r="E50" s="7">
        <v>34</v>
      </c>
      <c r="F50" s="8">
        <v>97</v>
      </c>
      <c r="G50" s="18">
        <f t="shared" si="0"/>
        <v>3298</v>
      </c>
    </row>
    <row r="51" spans="1:9" x14ac:dyDescent="0.25">
      <c r="A51" s="32">
        <v>43675</v>
      </c>
      <c r="B51" s="33">
        <v>43677</v>
      </c>
      <c r="C51" s="6" t="s">
        <v>52</v>
      </c>
      <c r="D51" s="6" t="s">
        <v>11</v>
      </c>
      <c r="E51" s="7">
        <v>23</v>
      </c>
      <c r="F51" s="8">
        <v>231</v>
      </c>
      <c r="G51" s="18">
        <f t="shared" si="0"/>
        <v>5313</v>
      </c>
    </row>
    <row r="52" spans="1:9" x14ac:dyDescent="0.25">
      <c r="A52" s="32">
        <v>43675</v>
      </c>
      <c r="B52" s="33">
        <v>43677</v>
      </c>
      <c r="C52" s="6" t="s">
        <v>53</v>
      </c>
      <c r="D52" s="6" t="s">
        <v>11</v>
      </c>
      <c r="E52" s="7">
        <v>17.04</v>
      </c>
      <c r="F52" s="8">
        <v>612</v>
      </c>
      <c r="G52" s="18">
        <f t="shared" si="0"/>
        <v>10428.48</v>
      </c>
    </row>
    <row r="53" spans="1:9" x14ac:dyDescent="0.25">
      <c r="A53" s="32">
        <v>43675</v>
      </c>
      <c r="B53" s="33">
        <v>43677</v>
      </c>
      <c r="C53" s="6" t="s">
        <v>54</v>
      </c>
      <c r="D53" s="6" t="s">
        <v>11</v>
      </c>
      <c r="E53" s="7">
        <v>12</v>
      </c>
      <c r="F53" s="8">
        <v>265</v>
      </c>
      <c r="G53" s="18">
        <f t="shared" si="0"/>
        <v>3180</v>
      </c>
    </row>
    <row r="54" spans="1:9" x14ac:dyDescent="0.25">
      <c r="A54" s="32">
        <v>43675</v>
      </c>
      <c r="B54" s="33">
        <v>43677</v>
      </c>
      <c r="C54" s="6" t="s">
        <v>55</v>
      </c>
      <c r="D54" s="6" t="s">
        <v>111</v>
      </c>
      <c r="E54" s="7">
        <v>509.76</v>
      </c>
      <c r="F54" s="8">
        <v>112</v>
      </c>
      <c r="G54" s="18">
        <f t="shared" si="0"/>
        <v>57093.119999999995</v>
      </c>
    </row>
    <row r="55" spans="1:9" x14ac:dyDescent="0.25">
      <c r="A55" s="32">
        <v>43675</v>
      </c>
      <c r="B55" s="33">
        <v>43677</v>
      </c>
      <c r="C55" s="6" t="s">
        <v>56</v>
      </c>
      <c r="D55" s="6" t="s">
        <v>112</v>
      </c>
      <c r="E55" s="7">
        <v>282.95</v>
      </c>
      <c r="F55" s="8">
        <v>114</v>
      </c>
      <c r="G55" s="18">
        <f t="shared" si="0"/>
        <v>32256.3</v>
      </c>
    </row>
    <row r="56" spans="1:9" x14ac:dyDescent="0.25">
      <c r="A56" s="32">
        <v>43675</v>
      </c>
      <c r="B56" s="33">
        <v>43677</v>
      </c>
      <c r="C56" s="6" t="s">
        <v>74</v>
      </c>
      <c r="D56" s="6" t="s">
        <v>11</v>
      </c>
      <c r="E56" s="7">
        <v>410.33</v>
      </c>
      <c r="F56" s="8">
        <v>28</v>
      </c>
      <c r="G56" s="18">
        <f t="shared" si="0"/>
        <v>11489.24</v>
      </c>
    </row>
    <row r="57" spans="1:9" x14ac:dyDescent="0.25">
      <c r="A57" s="32">
        <v>43675</v>
      </c>
      <c r="B57" s="33">
        <v>43677</v>
      </c>
      <c r="C57" s="6" t="s">
        <v>75</v>
      </c>
      <c r="D57" s="6" t="s">
        <v>11</v>
      </c>
      <c r="E57" s="7">
        <v>410.33</v>
      </c>
      <c r="F57" s="8">
        <v>35</v>
      </c>
      <c r="G57" s="18">
        <f t="shared" si="0"/>
        <v>14361.55</v>
      </c>
    </row>
    <row r="58" spans="1:9" x14ac:dyDescent="0.25">
      <c r="A58" s="32">
        <v>43675</v>
      </c>
      <c r="B58" s="33">
        <v>43677</v>
      </c>
      <c r="C58" s="6" t="s">
        <v>76</v>
      </c>
      <c r="D58" s="6" t="s">
        <v>11</v>
      </c>
      <c r="E58" s="7">
        <v>410.33</v>
      </c>
      <c r="F58" s="8">
        <v>36</v>
      </c>
      <c r="G58" s="18">
        <f t="shared" si="0"/>
        <v>14771.88</v>
      </c>
    </row>
    <row r="59" spans="1:9" x14ac:dyDescent="0.25">
      <c r="A59" s="32">
        <v>43675</v>
      </c>
      <c r="B59" s="33">
        <v>43677</v>
      </c>
      <c r="C59" s="6" t="s">
        <v>77</v>
      </c>
      <c r="D59" s="6" t="s">
        <v>11</v>
      </c>
      <c r="E59" s="7">
        <v>410.33</v>
      </c>
      <c r="F59" s="8">
        <v>9</v>
      </c>
      <c r="G59" s="18">
        <f t="shared" si="0"/>
        <v>3692.97</v>
      </c>
    </row>
    <row r="60" spans="1:9" x14ac:dyDescent="0.25">
      <c r="A60" s="32">
        <v>43675</v>
      </c>
      <c r="B60" s="33">
        <v>43677</v>
      </c>
      <c r="C60" s="6" t="s">
        <v>78</v>
      </c>
      <c r="D60" s="6" t="s">
        <v>11</v>
      </c>
      <c r="E60" s="7">
        <v>2578.2199999999998</v>
      </c>
      <c r="F60" s="8">
        <v>3</v>
      </c>
      <c r="G60" s="18">
        <f t="shared" si="0"/>
        <v>7734.66</v>
      </c>
    </row>
    <row r="61" spans="1:9" x14ac:dyDescent="0.25">
      <c r="A61" s="32">
        <v>43675</v>
      </c>
      <c r="B61" s="33">
        <v>43677</v>
      </c>
      <c r="C61" s="6" t="s">
        <v>79</v>
      </c>
      <c r="D61" s="6" t="s">
        <v>11</v>
      </c>
      <c r="E61" s="7">
        <v>8212.7999999999993</v>
      </c>
      <c r="F61" s="8">
        <v>2</v>
      </c>
      <c r="G61" s="18">
        <f t="shared" si="0"/>
        <v>16425.599999999999</v>
      </c>
      <c r="I61" s="4">
        <f>+G39+G40+G41+G42+G43+G44+G45+G46+G47+G48+G49+G50+G51+G52+G53+G54+G55+G56+G57+G58+G59+G60+G61+G62+G63+G64+G65+G66+G67+G68+G69+G70+G71+G72+G73+G74+G75+G76+G77+G78+G79+G80+G81+G82+G83+G84</f>
        <v>290251.14</v>
      </c>
    </row>
    <row r="62" spans="1:9" x14ac:dyDescent="0.25">
      <c r="A62" s="32">
        <v>43675</v>
      </c>
      <c r="B62" s="33">
        <v>43677</v>
      </c>
      <c r="C62" s="6" t="s">
        <v>80</v>
      </c>
      <c r="D62" s="6" t="s">
        <v>11</v>
      </c>
      <c r="E62" s="7">
        <v>145</v>
      </c>
      <c r="F62" s="8">
        <v>22</v>
      </c>
      <c r="G62" s="18">
        <f t="shared" si="0"/>
        <v>3190</v>
      </c>
    </row>
    <row r="63" spans="1:9" x14ac:dyDescent="0.25">
      <c r="A63" s="32">
        <v>43675</v>
      </c>
      <c r="B63" s="33">
        <v>43677</v>
      </c>
      <c r="C63" s="6" t="s">
        <v>81</v>
      </c>
      <c r="D63" s="6" t="s">
        <v>111</v>
      </c>
      <c r="E63" s="7">
        <v>91.85</v>
      </c>
      <c r="F63" s="8">
        <v>25</v>
      </c>
      <c r="G63" s="18">
        <f t="shared" si="0"/>
        <v>2296.25</v>
      </c>
    </row>
    <row r="64" spans="1:9" x14ac:dyDescent="0.25">
      <c r="A64" s="32">
        <v>43675</v>
      </c>
      <c r="B64" s="33">
        <v>43677</v>
      </c>
      <c r="C64" s="6" t="s">
        <v>82</v>
      </c>
      <c r="D64" s="6" t="s">
        <v>111</v>
      </c>
      <c r="E64" s="7">
        <v>71.400000000000006</v>
      </c>
      <c r="F64" s="8">
        <v>25</v>
      </c>
      <c r="G64" s="18">
        <f t="shared" si="0"/>
        <v>1785.0000000000002</v>
      </c>
    </row>
    <row r="65" spans="1:7" x14ac:dyDescent="0.25">
      <c r="A65" s="32">
        <v>43675</v>
      </c>
      <c r="B65" s="33">
        <v>43677</v>
      </c>
      <c r="C65" s="6" t="s">
        <v>83</v>
      </c>
      <c r="D65" s="6" t="s">
        <v>111</v>
      </c>
      <c r="E65" s="7">
        <v>412</v>
      </c>
      <c r="F65" s="8">
        <v>10</v>
      </c>
      <c r="G65" s="18">
        <f t="shared" si="0"/>
        <v>4120</v>
      </c>
    </row>
    <row r="66" spans="1:7" x14ac:dyDescent="0.25">
      <c r="A66" s="32">
        <v>43675</v>
      </c>
      <c r="B66" s="33">
        <v>43677</v>
      </c>
      <c r="C66" s="6" t="s">
        <v>84</v>
      </c>
      <c r="D66" s="6" t="s">
        <v>111</v>
      </c>
      <c r="E66" s="7">
        <v>283</v>
      </c>
      <c r="F66" s="8">
        <v>10</v>
      </c>
      <c r="G66" s="18">
        <f t="shared" si="0"/>
        <v>2830</v>
      </c>
    </row>
    <row r="67" spans="1:7" x14ac:dyDescent="0.25">
      <c r="A67" s="32">
        <v>43675</v>
      </c>
      <c r="B67" s="33">
        <v>43677</v>
      </c>
      <c r="C67" s="6" t="s">
        <v>85</v>
      </c>
      <c r="D67" s="6" t="s">
        <v>111</v>
      </c>
      <c r="E67" s="7">
        <v>187</v>
      </c>
      <c r="F67" s="8">
        <v>9</v>
      </c>
      <c r="G67" s="18">
        <f t="shared" si="0"/>
        <v>1683</v>
      </c>
    </row>
    <row r="68" spans="1:7" x14ac:dyDescent="0.25">
      <c r="A68" s="32">
        <v>43675</v>
      </c>
      <c r="B68" s="33">
        <v>43677</v>
      </c>
      <c r="C68" s="6" t="s">
        <v>86</v>
      </c>
      <c r="D68" s="6" t="s">
        <v>11</v>
      </c>
      <c r="E68" s="7">
        <v>324</v>
      </c>
      <c r="F68" s="8">
        <v>11</v>
      </c>
      <c r="G68" s="18">
        <f t="shared" si="0"/>
        <v>3564</v>
      </c>
    </row>
    <row r="69" spans="1:7" x14ac:dyDescent="0.25">
      <c r="A69" s="32">
        <v>43675</v>
      </c>
      <c r="B69" s="33">
        <v>43677</v>
      </c>
      <c r="C69" s="6" t="s">
        <v>87</v>
      </c>
      <c r="D69" s="6" t="s">
        <v>11</v>
      </c>
      <c r="E69" s="7">
        <v>475.18</v>
      </c>
      <c r="F69" s="8">
        <v>9</v>
      </c>
      <c r="G69" s="18">
        <f t="shared" si="0"/>
        <v>4276.62</v>
      </c>
    </row>
    <row r="70" spans="1:7" x14ac:dyDescent="0.25">
      <c r="A70" s="32">
        <v>43675</v>
      </c>
      <c r="B70" s="33">
        <v>43677</v>
      </c>
      <c r="C70" s="6" t="s">
        <v>88</v>
      </c>
      <c r="D70" s="6" t="s">
        <v>111</v>
      </c>
      <c r="E70" s="7">
        <v>290</v>
      </c>
      <c r="F70" s="8">
        <v>9</v>
      </c>
      <c r="G70" s="18">
        <f t="shared" si="0"/>
        <v>2610</v>
      </c>
    </row>
    <row r="71" spans="1:7" x14ac:dyDescent="0.25">
      <c r="A71" s="32">
        <v>43675</v>
      </c>
      <c r="B71" s="33">
        <v>43677</v>
      </c>
      <c r="C71" s="6" t="s">
        <v>89</v>
      </c>
      <c r="D71" s="6" t="s">
        <v>11</v>
      </c>
      <c r="E71" s="7">
        <v>114</v>
      </c>
      <c r="F71" s="8">
        <v>13</v>
      </c>
      <c r="G71" s="18">
        <f t="shared" si="0"/>
        <v>1482</v>
      </c>
    </row>
    <row r="72" spans="1:7" x14ac:dyDescent="0.25">
      <c r="A72" s="32">
        <v>43675</v>
      </c>
      <c r="B72" s="33">
        <v>43677</v>
      </c>
      <c r="C72" s="6" t="s">
        <v>90</v>
      </c>
      <c r="D72" s="6" t="s">
        <v>111</v>
      </c>
      <c r="E72" s="7">
        <v>480</v>
      </c>
      <c r="F72" s="8">
        <v>12</v>
      </c>
      <c r="G72" s="18">
        <f t="shared" si="0"/>
        <v>5760</v>
      </c>
    </row>
    <row r="73" spans="1:7" x14ac:dyDescent="0.25">
      <c r="A73" s="32">
        <v>43675</v>
      </c>
      <c r="B73" s="33">
        <v>43677</v>
      </c>
      <c r="C73" s="6" t="s">
        <v>91</v>
      </c>
      <c r="D73" s="6" t="s">
        <v>111</v>
      </c>
      <c r="E73" s="7">
        <v>504</v>
      </c>
      <c r="F73" s="8">
        <v>12</v>
      </c>
      <c r="G73" s="18">
        <f t="shared" si="0"/>
        <v>6048</v>
      </c>
    </row>
    <row r="74" spans="1:7" x14ac:dyDescent="0.25">
      <c r="A74" s="32">
        <v>43675</v>
      </c>
      <c r="B74" s="33">
        <v>43677</v>
      </c>
      <c r="C74" s="6" t="s">
        <v>91</v>
      </c>
      <c r="D74" s="6" t="s">
        <v>111</v>
      </c>
      <c r="E74" s="7">
        <v>480</v>
      </c>
      <c r="F74" s="8">
        <v>12</v>
      </c>
      <c r="G74" s="18">
        <f t="shared" si="0"/>
        <v>5760</v>
      </c>
    </row>
    <row r="75" spans="1:7" x14ac:dyDescent="0.25">
      <c r="A75" s="32">
        <v>43675</v>
      </c>
      <c r="B75" s="33">
        <v>43677</v>
      </c>
      <c r="C75" s="6" t="s">
        <v>92</v>
      </c>
      <c r="D75" s="6" t="s">
        <v>111</v>
      </c>
      <c r="E75" s="7">
        <v>480</v>
      </c>
      <c r="F75" s="8">
        <v>6</v>
      </c>
      <c r="G75" s="18">
        <f t="shared" si="0"/>
        <v>2880</v>
      </c>
    </row>
    <row r="76" spans="1:7" x14ac:dyDescent="0.25">
      <c r="A76" s="32">
        <v>43675</v>
      </c>
      <c r="B76" s="33">
        <v>43677</v>
      </c>
      <c r="C76" s="6" t="s">
        <v>93</v>
      </c>
      <c r="D76" s="6" t="s">
        <v>111</v>
      </c>
      <c r="E76" s="7">
        <v>489.6</v>
      </c>
      <c r="F76" s="8">
        <v>2</v>
      </c>
      <c r="G76" s="18">
        <f t="shared" ref="G76:G108" si="1">E76*F76</f>
        <v>979.2</v>
      </c>
    </row>
    <row r="77" spans="1:7" x14ac:dyDescent="0.25">
      <c r="A77" s="32">
        <v>43675</v>
      </c>
      <c r="B77" s="33">
        <v>43677</v>
      </c>
      <c r="C77" s="6" t="s">
        <v>94</v>
      </c>
      <c r="D77" s="6" t="s">
        <v>112</v>
      </c>
      <c r="E77" s="7">
        <v>1116.0899999999999</v>
      </c>
      <c r="F77" s="8">
        <v>1</v>
      </c>
      <c r="G77" s="18">
        <f t="shared" si="1"/>
        <v>1116.0899999999999</v>
      </c>
    </row>
    <row r="78" spans="1:7" x14ac:dyDescent="0.25">
      <c r="A78" s="32">
        <v>43675</v>
      </c>
      <c r="B78" s="33">
        <v>43677</v>
      </c>
      <c r="C78" s="6" t="s">
        <v>95</v>
      </c>
      <c r="D78" s="6" t="s">
        <v>112</v>
      </c>
      <c r="E78" s="7">
        <v>1730</v>
      </c>
      <c r="F78" s="8">
        <v>1</v>
      </c>
      <c r="G78" s="18">
        <f t="shared" si="1"/>
        <v>1730</v>
      </c>
    </row>
    <row r="79" spans="1:7" x14ac:dyDescent="0.25">
      <c r="A79" s="32">
        <v>43675</v>
      </c>
      <c r="B79" s="33">
        <v>43677</v>
      </c>
      <c r="C79" s="6" t="s">
        <v>96</v>
      </c>
      <c r="D79" s="6" t="s">
        <v>112</v>
      </c>
      <c r="E79" s="7">
        <v>1500</v>
      </c>
      <c r="F79" s="8">
        <v>3</v>
      </c>
      <c r="G79" s="18">
        <f t="shared" si="1"/>
        <v>4500</v>
      </c>
    </row>
    <row r="80" spans="1:7" x14ac:dyDescent="0.25">
      <c r="A80" s="32">
        <v>43675</v>
      </c>
      <c r="B80" s="33">
        <v>43677</v>
      </c>
      <c r="C80" s="6" t="s">
        <v>97</v>
      </c>
      <c r="D80" s="6" t="s">
        <v>112</v>
      </c>
      <c r="E80" s="7">
        <v>1752.3</v>
      </c>
      <c r="F80" s="8">
        <v>3</v>
      </c>
      <c r="G80" s="18">
        <f t="shared" si="1"/>
        <v>5256.9</v>
      </c>
    </row>
    <row r="81" spans="1:9" x14ac:dyDescent="0.25">
      <c r="A81" s="32">
        <v>43675</v>
      </c>
      <c r="B81" s="33">
        <v>43677</v>
      </c>
      <c r="C81" s="6" t="s">
        <v>98</v>
      </c>
      <c r="D81" s="6" t="s">
        <v>112</v>
      </c>
      <c r="E81" s="7">
        <v>2626.56</v>
      </c>
      <c r="F81" s="8">
        <v>3</v>
      </c>
      <c r="G81" s="18">
        <f t="shared" si="1"/>
        <v>7879.68</v>
      </c>
    </row>
    <row r="82" spans="1:9" x14ac:dyDescent="0.25">
      <c r="A82" s="32">
        <v>43675</v>
      </c>
      <c r="B82" s="33">
        <v>43677</v>
      </c>
      <c r="C82" s="6" t="s">
        <v>99</v>
      </c>
      <c r="D82" s="6" t="s">
        <v>111</v>
      </c>
      <c r="E82" s="7">
        <v>316.8</v>
      </c>
      <c r="F82" s="8">
        <v>10</v>
      </c>
      <c r="G82" s="18">
        <f t="shared" si="1"/>
        <v>3168</v>
      </c>
    </row>
    <row r="83" spans="1:9" x14ac:dyDescent="0.25">
      <c r="A83" s="32">
        <v>43675</v>
      </c>
      <c r="B83" s="33">
        <v>43677</v>
      </c>
      <c r="C83" s="6" t="s">
        <v>101</v>
      </c>
      <c r="D83" s="6" t="s">
        <v>111</v>
      </c>
      <c r="E83" s="7">
        <v>316.8</v>
      </c>
      <c r="F83" s="8">
        <v>9</v>
      </c>
      <c r="G83" s="18">
        <f t="shared" si="1"/>
        <v>2851.2000000000003</v>
      </c>
    </row>
    <row r="84" spans="1:9" x14ac:dyDescent="0.25">
      <c r="A84" s="32">
        <v>43675</v>
      </c>
      <c r="B84" s="33">
        <v>43677</v>
      </c>
      <c r="C84" s="6" t="s">
        <v>100</v>
      </c>
      <c r="D84" s="6" t="s">
        <v>111</v>
      </c>
      <c r="E84" s="7">
        <v>316.8</v>
      </c>
      <c r="F84" s="8">
        <v>9</v>
      </c>
      <c r="G84" s="18">
        <f t="shared" si="1"/>
        <v>2851.2000000000003</v>
      </c>
    </row>
    <row r="85" spans="1:9" x14ac:dyDescent="0.25">
      <c r="A85" s="32">
        <v>43684</v>
      </c>
      <c r="B85" s="33">
        <v>43686</v>
      </c>
      <c r="C85" s="21" t="s">
        <v>57</v>
      </c>
      <c r="D85" s="21" t="s">
        <v>113</v>
      </c>
      <c r="E85" s="22">
        <v>900.3</v>
      </c>
      <c r="F85" s="23">
        <v>26</v>
      </c>
      <c r="G85" s="24">
        <f t="shared" si="1"/>
        <v>23407.8</v>
      </c>
    </row>
    <row r="86" spans="1:9" x14ac:dyDescent="0.25">
      <c r="A86" s="32">
        <v>43684</v>
      </c>
      <c r="B86" s="33">
        <v>43686</v>
      </c>
      <c r="C86" s="21" t="s">
        <v>58</v>
      </c>
      <c r="D86" s="21" t="s">
        <v>11</v>
      </c>
      <c r="E86" s="22">
        <v>360.4</v>
      </c>
      <c r="F86" s="23">
        <v>19</v>
      </c>
      <c r="G86" s="24">
        <f t="shared" si="1"/>
        <v>6847.5999999999995</v>
      </c>
    </row>
    <row r="87" spans="1:9" x14ac:dyDescent="0.25">
      <c r="A87" s="32">
        <v>43684</v>
      </c>
      <c r="B87" s="33">
        <v>43686</v>
      </c>
      <c r="C87" s="21" t="s">
        <v>59</v>
      </c>
      <c r="D87" s="21" t="s">
        <v>114</v>
      </c>
      <c r="E87" s="22">
        <v>1080</v>
      </c>
      <c r="F87" s="23">
        <v>22</v>
      </c>
      <c r="G87" s="24">
        <f t="shared" si="1"/>
        <v>23760</v>
      </c>
    </row>
    <row r="88" spans="1:9" x14ac:dyDescent="0.25">
      <c r="A88" s="32">
        <v>43684</v>
      </c>
      <c r="B88" s="33">
        <v>43686</v>
      </c>
      <c r="C88" s="21" t="s">
        <v>60</v>
      </c>
      <c r="D88" s="21" t="s">
        <v>114</v>
      </c>
      <c r="E88" s="22">
        <v>322.13</v>
      </c>
      <c r="F88" s="23">
        <v>32</v>
      </c>
      <c r="G88" s="24">
        <f t="shared" si="1"/>
        <v>10308.16</v>
      </c>
    </row>
    <row r="89" spans="1:9" x14ac:dyDescent="0.25">
      <c r="A89" s="32">
        <v>43684</v>
      </c>
      <c r="B89" s="33">
        <v>43686</v>
      </c>
      <c r="C89" s="21" t="s">
        <v>61</v>
      </c>
      <c r="D89" s="21" t="s">
        <v>114</v>
      </c>
      <c r="E89" s="22">
        <v>60.48</v>
      </c>
      <c r="F89" s="23">
        <v>68</v>
      </c>
      <c r="G89" s="24">
        <f t="shared" si="1"/>
        <v>4112.6399999999994</v>
      </c>
    </row>
    <row r="90" spans="1:9" x14ac:dyDescent="0.25">
      <c r="A90" s="32">
        <v>43684</v>
      </c>
      <c r="B90" s="33">
        <v>43686</v>
      </c>
      <c r="C90" s="21" t="s">
        <v>62</v>
      </c>
      <c r="D90" s="21" t="s">
        <v>114</v>
      </c>
      <c r="E90" s="22">
        <v>273.60000000000002</v>
      </c>
      <c r="F90" s="23">
        <v>62</v>
      </c>
      <c r="G90" s="24">
        <f t="shared" si="1"/>
        <v>16963.2</v>
      </c>
    </row>
    <row r="91" spans="1:9" x14ac:dyDescent="0.25">
      <c r="A91" s="32">
        <v>43684</v>
      </c>
      <c r="B91" s="33">
        <v>43686</v>
      </c>
      <c r="C91" s="21" t="s">
        <v>63</v>
      </c>
      <c r="D91" s="21" t="s">
        <v>114</v>
      </c>
      <c r="E91" s="22">
        <v>86.4</v>
      </c>
      <c r="F91" s="23">
        <v>65</v>
      </c>
      <c r="G91" s="24">
        <f t="shared" si="1"/>
        <v>5616</v>
      </c>
    </row>
    <row r="92" spans="1:9" x14ac:dyDescent="0.25">
      <c r="A92" s="32">
        <v>43684</v>
      </c>
      <c r="B92" s="33">
        <v>43686</v>
      </c>
      <c r="C92" s="21" t="s">
        <v>64</v>
      </c>
      <c r="D92" s="21" t="s">
        <v>114</v>
      </c>
      <c r="E92" s="22">
        <v>360.04</v>
      </c>
      <c r="F92" s="23">
        <v>92</v>
      </c>
      <c r="G92" s="24">
        <f t="shared" si="1"/>
        <v>33123.68</v>
      </c>
    </row>
    <row r="93" spans="1:9" x14ac:dyDescent="0.25">
      <c r="A93" s="32">
        <v>43684</v>
      </c>
      <c r="B93" s="33">
        <v>43686</v>
      </c>
      <c r="C93" s="21" t="s">
        <v>65</v>
      </c>
      <c r="D93" s="21" t="s">
        <v>11</v>
      </c>
      <c r="E93" s="22">
        <v>132</v>
      </c>
      <c r="F93" s="23">
        <v>49</v>
      </c>
      <c r="G93" s="24">
        <f t="shared" si="1"/>
        <v>6468</v>
      </c>
    </row>
    <row r="94" spans="1:9" x14ac:dyDescent="0.25">
      <c r="A94" s="32">
        <v>43684</v>
      </c>
      <c r="B94" s="33">
        <v>43686</v>
      </c>
      <c r="C94" s="21" t="s">
        <v>66</v>
      </c>
      <c r="D94" s="21" t="s">
        <v>113</v>
      </c>
      <c r="E94" s="22">
        <v>228</v>
      </c>
      <c r="F94" s="23">
        <v>102</v>
      </c>
      <c r="G94" s="24">
        <f t="shared" si="1"/>
        <v>23256</v>
      </c>
    </row>
    <row r="95" spans="1:9" x14ac:dyDescent="0.25">
      <c r="A95" s="32">
        <v>43684</v>
      </c>
      <c r="B95" s="33">
        <v>43686</v>
      </c>
      <c r="C95" s="21" t="s">
        <v>67</v>
      </c>
      <c r="D95" s="21" t="s">
        <v>11</v>
      </c>
      <c r="E95" s="22">
        <v>84.02</v>
      </c>
      <c r="F95" s="23">
        <v>214</v>
      </c>
      <c r="G95" s="24">
        <f t="shared" si="1"/>
        <v>17980.28</v>
      </c>
    </row>
    <row r="96" spans="1:9" x14ac:dyDescent="0.25">
      <c r="A96" s="32">
        <v>43684</v>
      </c>
      <c r="B96" s="33">
        <v>43686</v>
      </c>
      <c r="C96" s="21" t="s">
        <v>68</v>
      </c>
      <c r="D96" s="21" t="s">
        <v>11</v>
      </c>
      <c r="E96" s="22">
        <v>354</v>
      </c>
      <c r="F96" s="23">
        <v>351</v>
      </c>
      <c r="G96" s="24">
        <f t="shared" si="1"/>
        <v>124254</v>
      </c>
      <c r="I96" s="4">
        <f>+G85+G86+G87+G88+G89+G90+G91+G92+G93+G94+G95+G96+G97+G98+G99+G100+G101+G102+G103+G104+G105+G106+G107+G108</f>
        <v>370263.14</v>
      </c>
    </row>
    <row r="97" spans="1:9" x14ac:dyDescent="0.25">
      <c r="A97" s="32">
        <v>43684</v>
      </c>
      <c r="B97" s="33">
        <v>43686</v>
      </c>
      <c r="C97" s="21" t="s">
        <v>69</v>
      </c>
      <c r="D97" s="21" t="s">
        <v>113</v>
      </c>
      <c r="E97" s="22">
        <v>788</v>
      </c>
      <c r="F97" s="23">
        <v>23</v>
      </c>
      <c r="G97" s="24">
        <f t="shared" si="1"/>
        <v>18124</v>
      </c>
    </row>
    <row r="98" spans="1:9" x14ac:dyDescent="0.25">
      <c r="A98" s="32">
        <v>43684</v>
      </c>
      <c r="B98" s="33">
        <v>43686</v>
      </c>
      <c r="C98" s="21" t="s">
        <v>70</v>
      </c>
      <c r="D98" s="21" t="s">
        <v>113</v>
      </c>
      <c r="E98" s="22">
        <v>745</v>
      </c>
      <c r="F98" s="23">
        <v>8</v>
      </c>
      <c r="G98" s="24">
        <f t="shared" si="1"/>
        <v>5960</v>
      </c>
    </row>
    <row r="99" spans="1:9" x14ac:dyDescent="0.25">
      <c r="A99" s="32">
        <v>43684</v>
      </c>
      <c r="B99" s="33">
        <v>43686</v>
      </c>
      <c r="C99" s="21" t="s">
        <v>71</v>
      </c>
      <c r="D99" s="21" t="s">
        <v>115</v>
      </c>
      <c r="E99" s="22">
        <v>1584.09</v>
      </c>
      <c r="F99" s="23">
        <v>9</v>
      </c>
      <c r="G99" s="24">
        <f t="shared" si="1"/>
        <v>14256.81</v>
      </c>
    </row>
    <row r="100" spans="1:9" x14ac:dyDescent="0.25">
      <c r="A100" s="32">
        <v>43684</v>
      </c>
      <c r="B100" s="33">
        <v>43686</v>
      </c>
      <c r="C100" s="21" t="s">
        <v>72</v>
      </c>
      <c r="D100" s="21" t="s">
        <v>11</v>
      </c>
      <c r="E100" s="22">
        <v>165.6</v>
      </c>
      <c r="F100" s="23">
        <v>13</v>
      </c>
      <c r="G100" s="24">
        <f t="shared" si="1"/>
        <v>2152.7999999999997</v>
      </c>
      <c r="I100" s="4"/>
    </row>
    <row r="101" spans="1:9" x14ac:dyDescent="0.25">
      <c r="A101" s="32">
        <v>43684</v>
      </c>
      <c r="B101" s="33">
        <v>43686</v>
      </c>
      <c r="C101" s="21" t="s">
        <v>102</v>
      </c>
      <c r="D101" s="21" t="s">
        <v>11</v>
      </c>
      <c r="E101" s="22">
        <v>79.2</v>
      </c>
      <c r="F101" s="23">
        <v>25</v>
      </c>
      <c r="G101" s="24">
        <f t="shared" si="1"/>
        <v>1980</v>
      </c>
    </row>
    <row r="102" spans="1:9" x14ac:dyDescent="0.25">
      <c r="A102" s="32">
        <v>43684</v>
      </c>
      <c r="B102" s="33">
        <v>43686</v>
      </c>
      <c r="C102" s="21" t="s">
        <v>103</v>
      </c>
      <c r="D102" s="21" t="s">
        <v>11</v>
      </c>
      <c r="E102" s="22">
        <v>144</v>
      </c>
      <c r="F102" s="23">
        <v>17</v>
      </c>
      <c r="G102" s="24">
        <f t="shared" si="1"/>
        <v>2448</v>
      </c>
    </row>
    <row r="103" spans="1:9" x14ac:dyDescent="0.25">
      <c r="A103" s="32">
        <v>43684</v>
      </c>
      <c r="B103" s="33">
        <v>43686</v>
      </c>
      <c r="C103" s="21" t="s">
        <v>104</v>
      </c>
      <c r="D103" s="21" t="s">
        <v>11</v>
      </c>
      <c r="E103" s="22">
        <v>96.6</v>
      </c>
      <c r="F103" s="23">
        <v>29</v>
      </c>
      <c r="G103" s="24">
        <f t="shared" si="1"/>
        <v>2801.3999999999996</v>
      </c>
    </row>
    <row r="104" spans="1:9" x14ac:dyDescent="0.25">
      <c r="A104" s="32">
        <v>43684</v>
      </c>
      <c r="B104" s="33">
        <v>43686</v>
      </c>
      <c r="C104" s="21" t="s">
        <v>105</v>
      </c>
      <c r="D104" s="21" t="s">
        <v>11</v>
      </c>
      <c r="E104" s="22">
        <v>1486.8</v>
      </c>
      <c r="F104" s="23">
        <v>8</v>
      </c>
      <c r="G104" s="24">
        <f t="shared" si="1"/>
        <v>11894.4</v>
      </c>
    </row>
    <row r="105" spans="1:9" x14ac:dyDescent="0.25">
      <c r="A105" s="32">
        <v>43684</v>
      </c>
      <c r="B105" s="33">
        <v>43686</v>
      </c>
      <c r="C105" s="21" t="s">
        <v>106</v>
      </c>
      <c r="D105" s="21" t="s">
        <v>11</v>
      </c>
      <c r="E105" s="22">
        <v>126.72</v>
      </c>
      <c r="F105" s="23">
        <v>31</v>
      </c>
      <c r="G105" s="24">
        <f t="shared" si="1"/>
        <v>3928.32</v>
      </c>
    </row>
    <row r="106" spans="1:9" x14ac:dyDescent="0.25">
      <c r="A106" s="32">
        <v>43684</v>
      </c>
      <c r="B106" s="33">
        <v>43686</v>
      </c>
      <c r="C106" s="21" t="s">
        <v>107</v>
      </c>
      <c r="D106" s="21" t="s">
        <v>11</v>
      </c>
      <c r="E106" s="22">
        <v>131.99</v>
      </c>
      <c r="F106" s="23">
        <v>11</v>
      </c>
      <c r="G106" s="24">
        <f t="shared" si="1"/>
        <v>1451.89</v>
      </c>
    </row>
    <row r="107" spans="1:9" x14ac:dyDescent="0.25">
      <c r="A107" s="32">
        <v>43684</v>
      </c>
      <c r="B107" s="33">
        <v>43686</v>
      </c>
      <c r="C107" s="21" t="s">
        <v>108</v>
      </c>
      <c r="D107" s="21" t="s">
        <v>113</v>
      </c>
      <c r="E107" s="22">
        <v>660.02</v>
      </c>
      <c r="F107" s="23">
        <v>8</v>
      </c>
      <c r="G107" s="24">
        <f t="shared" si="1"/>
        <v>5280.16</v>
      </c>
    </row>
    <row r="108" spans="1:9" ht="15.75" thickBot="1" x14ac:dyDescent="0.3">
      <c r="A108" s="32">
        <v>43684</v>
      </c>
      <c r="B108" s="33">
        <v>43686</v>
      </c>
      <c r="C108" s="25" t="s">
        <v>73</v>
      </c>
      <c r="D108" s="25" t="s">
        <v>11</v>
      </c>
      <c r="E108" s="26">
        <v>324</v>
      </c>
      <c r="F108" s="27">
        <v>12</v>
      </c>
      <c r="G108" s="28">
        <f t="shared" si="1"/>
        <v>3888</v>
      </c>
    </row>
    <row r="109" spans="1:9" ht="15.75" thickBot="1" x14ac:dyDescent="0.3">
      <c r="F109" s="20" t="s">
        <v>116</v>
      </c>
      <c r="G109" s="19">
        <f>SUM(G12:G108)</f>
        <v>1530160.5799999996</v>
      </c>
      <c r="I109" s="53"/>
    </row>
    <row r="110" spans="1:9" x14ac:dyDescent="0.25">
      <c r="I110" s="44"/>
    </row>
    <row r="111" spans="1:9" x14ac:dyDescent="0.25">
      <c r="I111" s="44"/>
    </row>
    <row r="112" spans="1:9" x14ac:dyDescent="0.25">
      <c r="A112" s="104" t="s">
        <v>118</v>
      </c>
      <c r="B112" s="104"/>
      <c r="C112" s="104"/>
      <c r="D112" s="104"/>
      <c r="E112" s="104"/>
      <c r="F112" s="104"/>
      <c r="G112" s="104"/>
      <c r="I112" s="53"/>
    </row>
    <row r="113" spans="1:9" x14ac:dyDescent="0.25">
      <c r="A113" s="103" t="s">
        <v>119</v>
      </c>
      <c r="B113" s="103"/>
      <c r="C113" s="103"/>
      <c r="D113" s="103"/>
      <c r="E113" s="103"/>
      <c r="F113" s="103"/>
      <c r="G113" s="103"/>
      <c r="I113" s="3"/>
    </row>
    <row r="114" spans="1:9" x14ac:dyDescent="0.25">
      <c r="A114" s="103" t="s">
        <v>120</v>
      </c>
      <c r="B114" s="103"/>
      <c r="C114" s="103"/>
      <c r="D114" s="103"/>
      <c r="E114" s="103"/>
      <c r="F114" s="103"/>
      <c r="G114" s="103"/>
    </row>
    <row r="117" spans="1:9" x14ac:dyDescent="0.25">
      <c r="G117" s="3"/>
    </row>
  </sheetData>
  <mergeCells count="8">
    <mergeCell ref="A113:G113"/>
    <mergeCell ref="A114:G114"/>
    <mergeCell ref="A10:G10"/>
    <mergeCell ref="A6:G6"/>
    <mergeCell ref="A7:G7"/>
    <mergeCell ref="A8:G8"/>
    <mergeCell ref="A9:G9"/>
    <mergeCell ref="A112:G11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03"/>
  <sheetViews>
    <sheetView topLeftCell="A67" workbookViewId="0">
      <selection activeCell="E106" sqref="E106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5" bestFit="1" customWidth="1"/>
  </cols>
  <sheetData>
    <row r="4" spans="1:7" x14ac:dyDescent="0.25">
      <c r="A4" s="1"/>
    </row>
    <row r="5" spans="1:7" ht="15.75" x14ac:dyDescent="0.25">
      <c r="A5" s="51"/>
    </row>
    <row r="6" spans="1:7" ht="15.75" x14ac:dyDescent="0.25">
      <c r="A6" s="105" t="s">
        <v>0</v>
      </c>
      <c r="B6" s="105"/>
      <c r="C6" s="105"/>
      <c r="D6" s="105"/>
      <c r="E6" s="105"/>
      <c r="F6" s="105"/>
      <c r="G6" s="105"/>
    </row>
    <row r="7" spans="1:7" ht="15.75" x14ac:dyDescent="0.25">
      <c r="A7" s="106" t="s">
        <v>1</v>
      </c>
      <c r="B7" s="106"/>
      <c r="C7" s="106"/>
      <c r="D7" s="106"/>
      <c r="E7" s="106"/>
      <c r="F7" s="106"/>
      <c r="G7" s="106"/>
    </row>
    <row r="8" spans="1:7" ht="15.75" x14ac:dyDescent="0.25">
      <c r="A8" s="105" t="s">
        <v>123</v>
      </c>
      <c r="B8" s="105"/>
      <c r="C8" s="105"/>
      <c r="D8" s="105"/>
      <c r="E8" s="105"/>
      <c r="F8" s="105"/>
      <c r="G8" s="105"/>
    </row>
    <row r="9" spans="1:7" ht="15.75" x14ac:dyDescent="0.25">
      <c r="A9" s="105" t="s">
        <v>9</v>
      </c>
      <c r="B9" s="105"/>
      <c r="C9" s="105"/>
      <c r="D9" s="105"/>
      <c r="E9" s="105"/>
      <c r="F9" s="105"/>
      <c r="G9" s="105"/>
    </row>
    <row r="10" spans="1:7" ht="16.5" thickBot="1" x14ac:dyDescent="0.3">
      <c r="A10" s="105" t="s">
        <v>124</v>
      </c>
      <c r="B10" s="105"/>
      <c r="C10" s="105"/>
      <c r="D10" s="105"/>
      <c r="E10" s="105"/>
      <c r="F10" s="105"/>
      <c r="G10" s="105"/>
    </row>
    <row r="11" spans="1:7" ht="15.75" thickBot="1" x14ac:dyDescent="0.3">
      <c r="A11" s="55" t="s">
        <v>6</v>
      </c>
      <c r="B11" s="56" t="s">
        <v>7</v>
      </c>
      <c r="C11" s="56" t="s">
        <v>3</v>
      </c>
      <c r="D11" s="56" t="s">
        <v>4</v>
      </c>
      <c r="E11" s="57" t="s">
        <v>5</v>
      </c>
      <c r="F11" s="58" t="s">
        <v>40</v>
      </c>
      <c r="G11" s="59" t="s">
        <v>8</v>
      </c>
    </row>
    <row r="12" spans="1:7" x14ac:dyDescent="0.25">
      <c r="A12" s="30">
        <v>43831</v>
      </c>
      <c r="B12" s="31">
        <v>43867</v>
      </c>
      <c r="C12" s="14" t="s">
        <v>12</v>
      </c>
      <c r="D12" s="14" t="s">
        <v>13</v>
      </c>
      <c r="E12" s="15">
        <v>215.38</v>
      </c>
      <c r="F12" s="16">
        <v>45</v>
      </c>
      <c r="G12" s="17">
        <f t="shared" ref="G12:G67" si="0">E12*F12</f>
        <v>9692.1</v>
      </c>
    </row>
    <row r="13" spans="1:7" x14ac:dyDescent="0.25">
      <c r="A13" s="32">
        <v>43831</v>
      </c>
      <c r="B13" s="33">
        <v>43867</v>
      </c>
      <c r="C13" s="6" t="s">
        <v>18</v>
      </c>
      <c r="D13" s="6" t="s">
        <v>11</v>
      </c>
      <c r="E13" s="7">
        <v>18</v>
      </c>
      <c r="F13" s="8">
        <v>856</v>
      </c>
      <c r="G13" s="18">
        <f t="shared" si="0"/>
        <v>15408</v>
      </c>
    </row>
    <row r="14" spans="1:7" x14ac:dyDescent="0.25">
      <c r="A14" s="32">
        <v>43831</v>
      </c>
      <c r="B14" s="33">
        <v>43867</v>
      </c>
      <c r="C14" s="6" t="s">
        <v>19</v>
      </c>
      <c r="D14" s="6" t="s">
        <v>11</v>
      </c>
      <c r="E14" s="7">
        <v>25</v>
      </c>
      <c r="F14" s="8">
        <v>705</v>
      </c>
      <c r="G14" s="18">
        <f t="shared" si="0"/>
        <v>17625</v>
      </c>
    </row>
    <row r="15" spans="1:7" x14ac:dyDescent="0.25">
      <c r="A15" s="32">
        <v>43831</v>
      </c>
      <c r="B15" s="33">
        <v>43867</v>
      </c>
      <c r="C15" s="6" t="s">
        <v>20</v>
      </c>
      <c r="D15" s="6" t="s">
        <v>11</v>
      </c>
      <c r="E15" s="7">
        <v>1.22</v>
      </c>
      <c r="F15" s="8">
        <v>1265</v>
      </c>
      <c r="G15" s="18">
        <f t="shared" si="0"/>
        <v>1543.3</v>
      </c>
    </row>
    <row r="16" spans="1:7" x14ac:dyDescent="0.25">
      <c r="A16" s="32">
        <v>43831</v>
      </c>
      <c r="B16" s="33">
        <v>43867</v>
      </c>
      <c r="C16" s="6" t="s">
        <v>21</v>
      </c>
      <c r="D16" s="6" t="s">
        <v>11</v>
      </c>
      <c r="E16" s="7">
        <v>14</v>
      </c>
      <c r="F16" s="8">
        <v>1127</v>
      </c>
      <c r="G16" s="18">
        <f t="shared" si="0"/>
        <v>15778</v>
      </c>
    </row>
    <row r="17" spans="1:7" x14ac:dyDescent="0.25">
      <c r="A17" s="32">
        <v>43831</v>
      </c>
      <c r="B17" s="33">
        <v>43867</v>
      </c>
      <c r="C17" s="6" t="s">
        <v>22</v>
      </c>
      <c r="D17" s="6" t="s">
        <v>11</v>
      </c>
      <c r="E17" s="7">
        <v>20</v>
      </c>
      <c r="F17" s="8">
        <v>1314</v>
      </c>
      <c r="G17" s="18">
        <f t="shared" si="0"/>
        <v>26280</v>
      </c>
    </row>
    <row r="18" spans="1:7" x14ac:dyDescent="0.25">
      <c r="A18" s="32">
        <v>43831</v>
      </c>
      <c r="B18" s="33">
        <v>43867</v>
      </c>
      <c r="C18" s="6" t="s">
        <v>23</v>
      </c>
      <c r="D18" s="6" t="s">
        <v>11</v>
      </c>
      <c r="E18" s="7">
        <v>35</v>
      </c>
      <c r="F18" s="8">
        <v>1389</v>
      </c>
      <c r="G18" s="18">
        <f t="shared" si="0"/>
        <v>48615</v>
      </c>
    </row>
    <row r="19" spans="1:7" x14ac:dyDescent="0.25">
      <c r="A19" s="32">
        <v>43888</v>
      </c>
      <c r="B19" s="33">
        <v>43867</v>
      </c>
      <c r="C19" s="6" t="s">
        <v>25</v>
      </c>
      <c r="D19" s="6" t="s">
        <v>11</v>
      </c>
      <c r="E19" s="7">
        <v>5.94</v>
      </c>
      <c r="F19" s="8">
        <v>1113</v>
      </c>
      <c r="G19" s="18">
        <f t="shared" si="0"/>
        <v>6611.22</v>
      </c>
    </row>
    <row r="20" spans="1:7" x14ac:dyDescent="0.25">
      <c r="A20" s="32">
        <v>44048</v>
      </c>
      <c r="B20" s="33">
        <v>44048</v>
      </c>
      <c r="C20" s="6" t="s">
        <v>157</v>
      </c>
      <c r="D20" s="6" t="s">
        <v>114</v>
      </c>
      <c r="E20" s="7">
        <v>1445</v>
      </c>
      <c r="F20" s="8">
        <v>8</v>
      </c>
      <c r="G20" s="18">
        <f t="shared" si="0"/>
        <v>11560</v>
      </c>
    </row>
    <row r="21" spans="1:7" x14ac:dyDescent="0.25">
      <c r="A21" s="32">
        <v>44048</v>
      </c>
      <c r="B21" s="33">
        <v>44048</v>
      </c>
      <c r="C21" s="6" t="s">
        <v>158</v>
      </c>
      <c r="D21" s="6" t="s">
        <v>11</v>
      </c>
      <c r="E21" s="7">
        <v>150</v>
      </c>
      <c r="F21" s="8">
        <v>200</v>
      </c>
      <c r="G21" s="18">
        <f t="shared" si="0"/>
        <v>30000</v>
      </c>
    </row>
    <row r="22" spans="1:7" x14ac:dyDescent="0.25">
      <c r="A22" s="32">
        <v>44048</v>
      </c>
      <c r="B22" s="33">
        <v>44048</v>
      </c>
      <c r="C22" s="6" t="s">
        <v>159</v>
      </c>
      <c r="D22" s="6" t="s">
        <v>11</v>
      </c>
      <c r="E22" s="7">
        <v>20</v>
      </c>
      <c r="F22" s="8">
        <v>330</v>
      </c>
      <c r="G22" s="18">
        <f t="shared" si="0"/>
        <v>6600</v>
      </c>
    </row>
    <row r="23" spans="1:7" x14ac:dyDescent="0.25">
      <c r="A23" s="32">
        <v>44048</v>
      </c>
      <c r="B23" s="33">
        <v>44048</v>
      </c>
      <c r="C23" s="6" t="s">
        <v>136</v>
      </c>
      <c r="D23" s="6" t="s">
        <v>11</v>
      </c>
      <c r="E23" s="7">
        <v>150</v>
      </c>
      <c r="F23" s="8">
        <v>200</v>
      </c>
      <c r="G23" s="18">
        <f t="shared" si="0"/>
        <v>30000</v>
      </c>
    </row>
    <row r="24" spans="1:7" x14ac:dyDescent="0.25">
      <c r="A24" s="32">
        <v>43888</v>
      </c>
      <c r="B24" s="33">
        <v>43867</v>
      </c>
      <c r="C24" s="6" t="s">
        <v>26</v>
      </c>
      <c r="D24" s="6" t="s">
        <v>11</v>
      </c>
      <c r="E24" s="7">
        <v>18</v>
      </c>
      <c r="F24" s="8">
        <v>1423</v>
      </c>
      <c r="G24" s="18">
        <f t="shared" si="0"/>
        <v>25614</v>
      </c>
    </row>
    <row r="25" spans="1:7" x14ac:dyDescent="0.25">
      <c r="A25" s="32">
        <v>44048</v>
      </c>
      <c r="B25" s="33">
        <v>44048</v>
      </c>
      <c r="C25" s="6" t="s">
        <v>160</v>
      </c>
      <c r="D25" s="6" t="s">
        <v>11</v>
      </c>
      <c r="E25" s="7">
        <v>140</v>
      </c>
      <c r="F25" s="8">
        <v>150</v>
      </c>
      <c r="G25" s="18">
        <f t="shared" si="0"/>
        <v>21000</v>
      </c>
    </row>
    <row r="26" spans="1:7" x14ac:dyDescent="0.25">
      <c r="A26" s="32">
        <v>44048</v>
      </c>
      <c r="B26" s="33">
        <v>44048</v>
      </c>
      <c r="C26" s="6" t="s">
        <v>161</v>
      </c>
      <c r="D26" s="6" t="s">
        <v>11</v>
      </c>
      <c r="E26" s="7">
        <v>15</v>
      </c>
      <c r="F26" s="8">
        <v>300</v>
      </c>
      <c r="G26" s="18">
        <f t="shared" si="0"/>
        <v>4500</v>
      </c>
    </row>
    <row r="27" spans="1:7" x14ac:dyDescent="0.25">
      <c r="A27" s="32">
        <v>44048</v>
      </c>
      <c r="B27" s="33">
        <v>44048</v>
      </c>
      <c r="C27" s="6" t="s">
        <v>35</v>
      </c>
      <c r="D27" s="6" t="s">
        <v>11</v>
      </c>
      <c r="E27" s="7">
        <v>125</v>
      </c>
      <c r="F27" s="8">
        <v>200</v>
      </c>
      <c r="G27" s="18">
        <f t="shared" si="0"/>
        <v>25000</v>
      </c>
    </row>
    <row r="28" spans="1:7" x14ac:dyDescent="0.25">
      <c r="A28" s="32">
        <v>43888</v>
      </c>
      <c r="B28" s="33">
        <v>43867</v>
      </c>
      <c r="C28" s="6" t="s">
        <v>27</v>
      </c>
      <c r="D28" s="6" t="s">
        <v>11</v>
      </c>
      <c r="E28" s="7">
        <v>5.35</v>
      </c>
      <c r="F28" s="8">
        <v>1110</v>
      </c>
      <c r="G28" s="18">
        <f t="shared" si="0"/>
        <v>5938.5</v>
      </c>
    </row>
    <row r="29" spans="1:7" x14ac:dyDescent="0.25">
      <c r="A29" s="32">
        <v>43888</v>
      </c>
      <c r="B29" s="33">
        <v>43867</v>
      </c>
      <c r="C29" s="6" t="s">
        <v>28</v>
      </c>
      <c r="D29" s="6" t="s">
        <v>11</v>
      </c>
      <c r="E29" s="7">
        <v>31.2</v>
      </c>
      <c r="F29" s="8">
        <v>865</v>
      </c>
      <c r="G29" s="18">
        <f t="shared" si="0"/>
        <v>26988</v>
      </c>
    </row>
    <row r="30" spans="1:7" x14ac:dyDescent="0.25">
      <c r="A30" s="32">
        <v>43888</v>
      </c>
      <c r="B30" s="33">
        <v>43867</v>
      </c>
      <c r="C30" s="6" t="s">
        <v>31</v>
      </c>
      <c r="D30" s="6" t="s">
        <v>11</v>
      </c>
      <c r="E30" s="7">
        <v>3.38</v>
      </c>
      <c r="F30" s="8">
        <v>1226</v>
      </c>
      <c r="G30" s="18">
        <f t="shared" si="0"/>
        <v>4143.88</v>
      </c>
    </row>
    <row r="31" spans="1:7" x14ac:dyDescent="0.25">
      <c r="A31" s="32">
        <v>43891</v>
      </c>
      <c r="B31" s="33">
        <v>43867</v>
      </c>
      <c r="C31" s="6" t="s">
        <v>39</v>
      </c>
      <c r="D31" s="6" t="s">
        <v>11</v>
      </c>
      <c r="E31" s="7">
        <v>53.25</v>
      </c>
      <c r="F31" s="8">
        <v>115</v>
      </c>
      <c r="G31" s="18">
        <f t="shared" si="0"/>
        <v>6123.75</v>
      </c>
    </row>
    <row r="32" spans="1:7" x14ac:dyDescent="0.25">
      <c r="A32" s="32">
        <v>43891</v>
      </c>
      <c r="B32" s="33">
        <v>43891</v>
      </c>
      <c r="C32" s="6" t="s">
        <v>41</v>
      </c>
      <c r="D32" s="6" t="s">
        <v>109</v>
      </c>
      <c r="E32" s="7">
        <v>431.99</v>
      </c>
      <c r="F32" s="8">
        <v>26</v>
      </c>
      <c r="G32" s="18">
        <f t="shared" si="0"/>
        <v>11231.74</v>
      </c>
    </row>
    <row r="33" spans="1:7" x14ac:dyDescent="0.25">
      <c r="A33" s="32">
        <v>43891</v>
      </c>
      <c r="B33" s="33">
        <v>43891</v>
      </c>
      <c r="C33" s="6" t="s">
        <v>42</v>
      </c>
      <c r="D33" s="6" t="s">
        <v>109</v>
      </c>
      <c r="E33" s="7">
        <v>182.71</v>
      </c>
      <c r="F33" s="8">
        <v>29</v>
      </c>
      <c r="G33" s="18">
        <f t="shared" si="0"/>
        <v>5298.59</v>
      </c>
    </row>
    <row r="34" spans="1:7" x14ac:dyDescent="0.25">
      <c r="A34" s="32">
        <v>43891</v>
      </c>
      <c r="B34" s="33">
        <v>43891</v>
      </c>
      <c r="C34" s="6" t="s">
        <v>43</v>
      </c>
      <c r="D34" s="6" t="s">
        <v>109</v>
      </c>
      <c r="E34" s="7">
        <v>212.4</v>
      </c>
      <c r="F34" s="8">
        <v>96</v>
      </c>
      <c r="G34" s="18">
        <f t="shared" si="0"/>
        <v>20390.400000000001</v>
      </c>
    </row>
    <row r="35" spans="1:7" x14ac:dyDescent="0.25">
      <c r="A35" s="32">
        <v>43891</v>
      </c>
      <c r="B35" s="33">
        <v>43891</v>
      </c>
      <c r="C35" s="6" t="s">
        <v>44</v>
      </c>
      <c r="D35" s="6" t="s">
        <v>109</v>
      </c>
      <c r="E35" s="7">
        <v>22.8</v>
      </c>
      <c r="F35" s="8">
        <v>45</v>
      </c>
      <c r="G35" s="18">
        <f t="shared" si="0"/>
        <v>1026</v>
      </c>
    </row>
    <row r="36" spans="1:7" x14ac:dyDescent="0.25">
      <c r="A36" s="32">
        <v>43891</v>
      </c>
      <c r="B36" s="33">
        <v>43891</v>
      </c>
      <c r="C36" s="6" t="s">
        <v>45</v>
      </c>
      <c r="D36" s="6" t="s">
        <v>109</v>
      </c>
      <c r="E36" s="7">
        <v>196.8</v>
      </c>
      <c r="F36" s="8">
        <v>84</v>
      </c>
      <c r="G36" s="18">
        <f t="shared" si="0"/>
        <v>16531.2</v>
      </c>
    </row>
    <row r="37" spans="1:7" x14ac:dyDescent="0.25">
      <c r="A37" s="32">
        <v>43891</v>
      </c>
      <c r="B37" s="33">
        <v>43891</v>
      </c>
      <c r="C37" s="6" t="s">
        <v>46</v>
      </c>
      <c r="D37" s="6" t="s">
        <v>109</v>
      </c>
      <c r="E37" s="7">
        <v>145</v>
      </c>
      <c r="F37" s="8">
        <v>49</v>
      </c>
      <c r="G37" s="18">
        <f t="shared" si="0"/>
        <v>7105</v>
      </c>
    </row>
    <row r="38" spans="1:7" x14ac:dyDescent="0.25">
      <c r="A38" s="32">
        <v>43891</v>
      </c>
      <c r="B38" s="33">
        <v>43891</v>
      </c>
      <c r="C38" s="6" t="s">
        <v>47</v>
      </c>
      <c r="D38" s="6" t="s">
        <v>11</v>
      </c>
      <c r="E38" s="7">
        <v>13.8</v>
      </c>
      <c r="F38" s="8">
        <v>356</v>
      </c>
      <c r="G38" s="18">
        <f t="shared" si="0"/>
        <v>4912.8</v>
      </c>
    </row>
    <row r="39" spans="1:7" x14ac:dyDescent="0.25">
      <c r="A39" s="32">
        <v>43928</v>
      </c>
      <c r="B39" s="33">
        <v>43891</v>
      </c>
      <c r="C39" s="6" t="s">
        <v>110</v>
      </c>
      <c r="D39" s="6" t="s">
        <v>11</v>
      </c>
      <c r="E39" s="7">
        <v>39.6</v>
      </c>
      <c r="F39" s="8">
        <v>42</v>
      </c>
      <c r="G39" s="18">
        <f t="shared" si="0"/>
        <v>1663.2</v>
      </c>
    </row>
    <row r="40" spans="1:7" x14ac:dyDescent="0.25">
      <c r="A40" s="32">
        <v>43928</v>
      </c>
      <c r="B40" s="33">
        <v>43891</v>
      </c>
      <c r="C40" s="6" t="s">
        <v>48</v>
      </c>
      <c r="D40" s="6" t="s">
        <v>111</v>
      </c>
      <c r="E40" s="7">
        <v>475.2</v>
      </c>
      <c r="F40" s="8">
        <v>9</v>
      </c>
      <c r="G40" s="18">
        <f t="shared" si="0"/>
        <v>4276.8</v>
      </c>
    </row>
    <row r="41" spans="1:7" x14ac:dyDescent="0.25">
      <c r="A41" s="32">
        <v>43928</v>
      </c>
      <c r="B41" s="33">
        <v>43891</v>
      </c>
      <c r="C41" s="6" t="s">
        <v>49</v>
      </c>
      <c r="D41" s="6" t="s">
        <v>111</v>
      </c>
      <c r="E41" s="7">
        <v>123.6</v>
      </c>
      <c r="F41" s="8">
        <v>36</v>
      </c>
      <c r="G41" s="18">
        <f t="shared" si="0"/>
        <v>4449.5999999999995</v>
      </c>
    </row>
    <row r="42" spans="1:7" x14ac:dyDescent="0.25">
      <c r="A42" s="32">
        <v>43928</v>
      </c>
      <c r="B42" s="33">
        <v>43891</v>
      </c>
      <c r="C42" s="6" t="s">
        <v>50</v>
      </c>
      <c r="D42" s="6" t="s">
        <v>11</v>
      </c>
      <c r="E42" s="7">
        <v>30</v>
      </c>
      <c r="F42" s="8">
        <v>98</v>
      </c>
      <c r="G42" s="18">
        <f t="shared" si="0"/>
        <v>2940</v>
      </c>
    </row>
    <row r="43" spans="1:7" x14ac:dyDescent="0.25">
      <c r="A43" s="32">
        <v>43928</v>
      </c>
      <c r="B43" s="33">
        <v>43891</v>
      </c>
      <c r="C43" s="6" t="s">
        <v>51</v>
      </c>
      <c r="D43" s="6" t="s">
        <v>11</v>
      </c>
      <c r="E43" s="7">
        <v>34</v>
      </c>
      <c r="F43" s="8">
        <v>97</v>
      </c>
      <c r="G43" s="18">
        <f t="shared" si="0"/>
        <v>3298</v>
      </c>
    </row>
    <row r="44" spans="1:7" x14ac:dyDescent="0.25">
      <c r="A44" s="32">
        <v>43928</v>
      </c>
      <c r="B44" s="33">
        <v>43891</v>
      </c>
      <c r="C44" s="6" t="s">
        <v>52</v>
      </c>
      <c r="D44" s="6" t="s">
        <v>11</v>
      </c>
      <c r="E44" s="7">
        <v>23</v>
      </c>
      <c r="F44" s="8">
        <v>231</v>
      </c>
      <c r="G44" s="18">
        <f t="shared" si="0"/>
        <v>5313</v>
      </c>
    </row>
    <row r="45" spans="1:7" x14ac:dyDescent="0.25">
      <c r="A45" s="32">
        <v>43928</v>
      </c>
      <c r="B45" s="33">
        <v>43891</v>
      </c>
      <c r="C45" s="6" t="s">
        <v>53</v>
      </c>
      <c r="D45" s="6" t="s">
        <v>11</v>
      </c>
      <c r="E45" s="7">
        <v>17.04</v>
      </c>
      <c r="F45" s="8">
        <v>331</v>
      </c>
      <c r="G45" s="18">
        <f t="shared" si="0"/>
        <v>5640.24</v>
      </c>
    </row>
    <row r="46" spans="1:7" x14ac:dyDescent="0.25">
      <c r="A46" s="32">
        <v>43928</v>
      </c>
      <c r="B46" s="33">
        <v>43891</v>
      </c>
      <c r="C46" s="6" t="s">
        <v>54</v>
      </c>
      <c r="D46" s="6" t="s">
        <v>11</v>
      </c>
      <c r="E46" s="7">
        <v>12</v>
      </c>
      <c r="F46" s="8">
        <v>265</v>
      </c>
      <c r="G46" s="18">
        <f t="shared" si="0"/>
        <v>3180</v>
      </c>
    </row>
    <row r="47" spans="1:7" x14ac:dyDescent="0.25">
      <c r="A47" s="32">
        <v>43928</v>
      </c>
      <c r="B47" s="33">
        <v>43891</v>
      </c>
      <c r="C47" s="6" t="s">
        <v>56</v>
      </c>
      <c r="D47" s="6" t="s">
        <v>112</v>
      </c>
      <c r="E47" s="7">
        <v>282.95</v>
      </c>
      <c r="F47" s="8">
        <v>87</v>
      </c>
      <c r="G47" s="18">
        <f t="shared" si="0"/>
        <v>24616.649999999998</v>
      </c>
    </row>
    <row r="48" spans="1:7" x14ac:dyDescent="0.25">
      <c r="A48" s="32">
        <v>43928</v>
      </c>
      <c r="B48" s="33">
        <v>43891</v>
      </c>
      <c r="C48" s="6" t="s">
        <v>74</v>
      </c>
      <c r="D48" s="6" t="s">
        <v>11</v>
      </c>
      <c r="E48" s="7">
        <v>410.33</v>
      </c>
      <c r="F48" s="8">
        <v>12</v>
      </c>
      <c r="G48" s="18">
        <f t="shared" si="0"/>
        <v>4923.96</v>
      </c>
    </row>
    <row r="49" spans="1:7" x14ac:dyDescent="0.25">
      <c r="A49" s="32">
        <v>43928</v>
      </c>
      <c r="B49" s="33">
        <v>43891</v>
      </c>
      <c r="C49" s="6" t="s">
        <v>75</v>
      </c>
      <c r="D49" s="6" t="s">
        <v>11</v>
      </c>
      <c r="E49" s="7">
        <v>410.33</v>
      </c>
      <c r="F49" s="8">
        <v>21</v>
      </c>
      <c r="G49" s="18">
        <f t="shared" si="0"/>
        <v>8616.93</v>
      </c>
    </row>
    <row r="50" spans="1:7" x14ac:dyDescent="0.25">
      <c r="A50" s="32">
        <v>43928</v>
      </c>
      <c r="B50" s="33">
        <v>43891</v>
      </c>
      <c r="C50" s="6" t="s">
        <v>76</v>
      </c>
      <c r="D50" s="6" t="s">
        <v>11</v>
      </c>
      <c r="E50" s="7">
        <v>410.33</v>
      </c>
      <c r="F50" s="8">
        <v>15</v>
      </c>
      <c r="G50" s="18">
        <f t="shared" si="0"/>
        <v>6154.95</v>
      </c>
    </row>
    <row r="51" spans="1:7" x14ac:dyDescent="0.25">
      <c r="A51" s="32">
        <v>43928</v>
      </c>
      <c r="B51" s="33">
        <v>43891</v>
      </c>
      <c r="C51" s="6" t="s">
        <v>77</v>
      </c>
      <c r="D51" s="6" t="s">
        <v>11</v>
      </c>
      <c r="E51" s="7">
        <v>410.33</v>
      </c>
      <c r="F51" s="8">
        <v>9</v>
      </c>
      <c r="G51" s="18">
        <f t="shared" si="0"/>
        <v>3692.97</v>
      </c>
    </row>
    <row r="52" spans="1:7" x14ac:dyDescent="0.25">
      <c r="A52" s="32">
        <v>43928</v>
      </c>
      <c r="B52" s="33">
        <v>43891</v>
      </c>
      <c r="C52" s="6" t="s">
        <v>78</v>
      </c>
      <c r="D52" s="6" t="s">
        <v>11</v>
      </c>
      <c r="E52" s="7">
        <v>2578.2199999999998</v>
      </c>
      <c r="F52" s="8">
        <v>3</v>
      </c>
      <c r="G52" s="18">
        <f t="shared" si="0"/>
        <v>7734.66</v>
      </c>
    </row>
    <row r="53" spans="1:7" x14ac:dyDescent="0.25">
      <c r="A53" s="32">
        <v>43928</v>
      </c>
      <c r="B53" s="33">
        <v>43891</v>
      </c>
      <c r="C53" s="6" t="s">
        <v>79</v>
      </c>
      <c r="D53" s="6" t="s">
        <v>11</v>
      </c>
      <c r="E53" s="7">
        <v>8212.7999999999993</v>
      </c>
      <c r="F53" s="8">
        <v>2</v>
      </c>
      <c r="G53" s="18">
        <f t="shared" si="0"/>
        <v>16425.599999999999</v>
      </c>
    </row>
    <row r="54" spans="1:7" x14ac:dyDescent="0.25">
      <c r="A54" s="32">
        <v>43928</v>
      </c>
      <c r="B54" s="33">
        <v>43891</v>
      </c>
      <c r="C54" s="6" t="s">
        <v>80</v>
      </c>
      <c r="D54" s="6" t="s">
        <v>11</v>
      </c>
      <c r="E54" s="7">
        <v>145</v>
      </c>
      <c r="F54" s="8">
        <v>22</v>
      </c>
      <c r="G54" s="18">
        <f t="shared" si="0"/>
        <v>3190</v>
      </c>
    </row>
    <row r="55" spans="1:7" x14ac:dyDescent="0.25">
      <c r="A55" s="32">
        <v>43928</v>
      </c>
      <c r="B55" s="33">
        <v>43891</v>
      </c>
      <c r="C55" s="6" t="s">
        <v>81</v>
      </c>
      <c r="D55" s="6" t="s">
        <v>111</v>
      </c>
      <c r="E55" s="7">
        <v>91.85</v>
      </c>
      <c r="F55" s="8">
        <v>25</v>
      </c>
      <c r="G55" s="18">
        <f t="shared" si="0"/>
        <v>2296.25</v>
      </c>
    </row>
    <row r="56" spans="1:7" x14ac:dyDescent="0.25">
      <c r="A56" s="32">
        <v>43928</v>
      </c>
      <c r="B56" s="33">
        <v>43891</v>
      </c>
      <c r="C56" s="6" t="s">
        <v>82</v>
      </c>
      <c r="D56" s="6" t="s">
        <v>111</v>
      </c>
      <c r="E56" s="7">
        <v>71.400000000000006</v>
      </c>
      <c r="F56" s="8">
        <v>8</v>
      </c>
      <c r="G56" s="18">
        <f t="shared" si="0"/>
        <v>571.20000000000005</v>
      </c>
    </row>
    <row r="57" spans="1:7" x14ac:dyDescent="0.25">
      <c r="A57" s="32">
        <v>43928</v>
      </c>
      <c r="B57" s="33">
        <v>43891</v>
      </c>
      <c r="C57" s="6" t="s">
        <v>83</v>
      </c>
      <c r="D57" s="6" t="s">
        <v>111</v>
      </c>
      <c r="E57" s="7">
        <v>412</v>
      </c>
      <c r="F57" s="8">
        <v>10</v>
      </c>
      <c r="G57" s="18">
        <f t="shared" si="0"/>
        <v>4120</v>
      </c>
    </row>
    <row r="58" spans="1:7" x14ac:dyDescent="0.25">
      <c r="A58" s="32">
        <v>43928</v>
      </c>
      <c r="B58" s="33">
        <v>43891</v>
      </c>
      <c r="C58" s="6" t="s">
        <v>84</v>
      </c>
      <c r="D58" s="6" t="s">
        <v>111</v>
      </c>
      <c r="E58" s="7">
        <v>283</v>
      </c>
      <c r="F58" s="8">
        <v>10</v>
      </c>
      <c r="G58" s="18">
        <f t="shared" si="0"/>
        <v>2830</v>
      </c>
    </row>
    <row r="59" spans="1:7" x14ac:dyDescent="0.25">
      <c r="A59" s="32">
        <v>43928</v>
      </c>
      <c r="B59" s="33">
        <v>43891</v>
      </c>
      <c r="C59" s="6" t="s">
        <v>85</v>
      </c>
      <c r="D59" s="6" t="s">
        <v>111</v>
      </c>
      <c r="E59" s="7">
        <v>187</v>
      </c>
      <c r="F59" s="8">
        <v>9</v>
      </c>
      <c r="G59" s="18">
        <f t="shared" si="0"/>
        <v>1683</v>
      </c>
    </row>
    <row r="60" spans="1:7" x14ac:dyDescent="0.25">
      <c r="A60" s="32">
        <v>43928</v>
      </c>
      <c r="B60" s="33">
        <v>43891</v>
      </c>
      <c r="C60" s="6" t="s">
        <v>86</v>
      </c>
      <c r="D60" s="6" t="s">
        <v>11</v>
      </c>
      <c r="E60" s="7">
        <v>324</v>
      </c>
      <c r="F60" s="8">
        <v>11</v>
      </c>
      <c r="G60" s="18">
        <f t="shared" si="0"/>
        <v>3564</v>
      </c>
    </row>
    <row r="61" spans="1:7" x14ac:dyDescent="0.25">
      <c r="A61" s="32">
        <v>43928</v>
      </c>
      <c r="B61" s="33">
        <v>43891</v>
      </c>
      <c r="C61" s="6" t="s">
        <v>87</v>
      </c>
      <c r="D61" s="6" t="s">
        <v>11</v>
      </c>
      <c r="E61" s="7">
        <v>475.18</v>
      </c>
      <c r="F61" s="8">
        <v>9</v>
      </c>
      <c r="G61" s="18">
        <f t="shared" si="0"/>
        <v>4276.62</v>
      </c>
    </row>
    <row r="62" spans="1:7" x14ac:dyDescent="0.25">
      <c r="A62" s="32">
        <v>43928</v>
      </c>
      <c r="B62" s="33">
        <v>43891</v>
      </c>
      <c r="C62" s="6" t="s">
        <v>88</v>
      </c>
      <c r="D62" s="6" t="s">
        <v>111</v>
      </c>
      <c r="E62" s="7">
        <v>290</v>
      </c>
      <c r="F62" s="8">
        <v>8</v>
      </c>
      <c r="G62" s="18">
        <f t="shared" si="0"/>
        <v>2320</v>
      </c>
    </row>
    <row r="63" spans="1:7" x14ac:dyDescent="0.25">
      <c r="A63" s="32">
        <v>43928</v>
      </c>
      <c r="B63" s="33">
        <v>43888</v>
      </c>
      <c r="C63" s="6" t="s">
        <v>89</v>
      </c>
      <c r="D63" s="6" t="s">
        <v>11</v>
      </c>
      <c r="E63" s="7">
        <v>114</v>
      </c>
      <c r="F63" s="8">
        <v>13</v>
      </c>
      <c r="G63" s="18">
        <f t="shared" si="0"/>
        <v>1482</v>
      </c>
    </row>
    <row r="64" spans="1:7" x14ac:dyDescent="0.25">
      <c r="A64" s="32">
        <v>43928</v>
      </c>
      <c r="B64" s="33">
        <v>43888</v>
      </c>
      <c r="C64" s="6" t="s">
        <v>90</v>
      </c>
      <c r="D64" s="6" t="s">
        <v>111</v>
      </c>
      <c r="E64" s="7">
        <v>480</v>
      </c>
      <c r="F64" s="8">
        <v>12</v>
      </c>
      <c r="G64" s="18">
        <f t="shared" si="0"/>
        <v>5760</v>
      </c>
    </row>
    <row r="65" spans="1:7" x14ac:dyDescent="0.25">
      <c r="A65" s="32">
        <v>43928</v>
      </c>
      <c r="B65" s="33">
        <v>43888</v>
      </c>
      <c r="C65" s="6" t="s">
        <v>91</v>
      </c>
      <c r="D65" s="6" t="s">
        <v>111</v>
      </c>
      <c r="E65" s="7">
        <v>504</v>
      </c>
      <c r="F65" s="8">
        <v>5</v>
      </c>
      <c r="G65" s="18">
        <f t="shared" si="0"/>
        <v>2520</v>
      </c>
    </row>
    <row r="66" spans="1:7" x14ac:dyDescent="0.25">
      <c r="A66" s="32">
        <v>43928</v>
      </c>
      <c r="B66" s="33">
        <v>43888</v>
      </c>
      <c r="C66" s="6" t="s">
        <v>91</v>
      </c>
      <c r="D66" s="6" t="s">
        <v>111</v>
      </c>
      <c r="E66" s="7">
        <v>480</v>
      </c>
      <c r="F66" s="8">
        <v>3</v>
      </c>
      <c r="G66" s="18">
        <f t="shared" si="0"/>
        <v>1440</v>
      </c>
    </row>
    <row r="67" spans="1:7" x14ac:dyDescent="0.25">
      <c r="A67" s="32">
        <v>43966</v>
      </c>
      <c r="B67" s="33">
        <v>43888</v>
      </c>
      <c r="C67" s="6" t="s">
        <v>92</v>
      </c>
      <c r="D67" s="6" t="s">
        <v>111</v>
      </c>
      <c r="E67" s="7">
        <v>480</v>
      </c>
      <c r="F67" s="8">
        <v>6</v>
      </c>
      <c r="G67" s="18">
        <f t="shared" si="0"/>
        <v>2880</v>
      </c>
    </row>
    <row r="68" spans="1:7" x14ac:dyDescent="0.25">
      <c r="A68" s="32">
        <v>43966</v>
      </c>
      <c r="B68" s="33">
        <v>43888</v>
      </c>
      <c r="C68" s="6" t="s">
        <v>93</v>
      </c>
      <c r="D68" s="6" t="s">
        <v>111</v>
      </c>
      <c r="E68" s="7">
        <v>489.6</v>
      </c>
      <c r="F68" s="8">
        <v>2</v>
      </c>
      <c r="G68" s="18">
        <f t="shared" ref="G68:G94" si="1">E68*F68</f>
        <v>979.2</v>
      </c>
    </row>
    <row r="69" spans="1:7" x14ac:dyDescent="0.25">
      <c r="A69" s="32">
        <v>43966</v>
      </c>
      <c r="B69" s="33">
        <v>43888</v>
      </c>
      <c r="C69" s="6" t="s">
        <v>94</v>
      </c>
      <c r="D69" s="6" t="s">
        <v>112</v>
      </c>
      <c r="E69" s="7">
        <v>1116.0899999999999</v>
      </c>
      <c r="F69" s="8">
        <v>1</v>
      </c>
      <c r="G69" s="18">
        <f t="shared" si="1"/>
        <v>1116.0899999999999</v>
      </c>
    </row>
    <row r="70" spans="1:7" x14ac:dyDescent="0.25">
      <c r="A70" s="32">
        <v>43966</v>
      </c>
      <c r="B70" s="33">
        <v>43888</v>
      </c>
      <c r="C70" s="6" t="s">
        <v>95</v>
      </c>
      <c r="D70" s="6" t="s">
        <v>112</v>
      </c>
      <c r="E70" s="7">
        <v>1730</v>
      </c>
      <c r="F70" s="8">
        <v>1</v>
      </c>
      <c r="G70" s="18">
        <f t="shared" si="1"/>
        <v>1730</v>
      </c>
    </row>
    <row r="71" spans="1:7" x14ac:dyDescent="0.25">
      <c r="A71" s="32">
        <v>43966</v>
      </c>
      <c r="B71" s="33">
        <v>43888</v>
      </c>
      <c r="C71" s="6" t="s">
        <v>96</v>
      </c>
      <c r="D71" s="6" t="s">
        <v>112</v>
      </c>
      <c r="E71" s="7">
        <v>1500</v>
      </c>
      <c r="F71" s="8">
        <v>3</v>
      </c>
      <c r="G71" s="18">
        <f t="shared" si="1"/>
        <v>4500</v>
      </c>
    </row>
    <row r="72" spans="1:7" x14ac:dyDescent="0.25">
      <c r="A72" s="32">
        <v>43966</v>
      </c>
      <c r="B72" s="33">
        <v>43888</v>
      </c>
      <c r="C72" s="6" t="s">
        <v>97</v>
      </c>
      <c r="D72" s="6" t="s">
        <v>112</v>
      </c>
      <c r="E72" s="7">
        <v>1752.3</v>
      </c>
      <c r="F72" s="8">
        <v>3</v>
      </c>
      <c r="G72" s="18">
        <f t="shared" si="1"/>
        <v>5256.9</v>
      </c>
    </row>
    <row r="73" spans="1:7" x14ac:dyDescent="0.25">
      <c r="A73" s="32">
        <v>43966</v>
      </c>
      <c r="B73" s="33">
        <v>43888</v>
      </c>
      <c r="C73" s="6" t="s">
        <v>98</v>
      </c>
      <c r="D73" s="6" t="s">
        <v>112</v>
      </c>
      <c r="E73" s="7">
        <v>2626.56</v>
      </c>
      <c r="F73" s="8">
        <v>3</v>
      </c>
      <c r="G73" s="18">
        <f t="shared" si="1"/>
        <v>7879.68</v>
      </c>
    </row>
    <row r="74" spans="1:7" x14ac:dyDescent="0.25">
      <c r="A74" s="32">
        <v>43966</v>
      </c>
      <c r="B74" s="33">
        <v>43888</v>
      </c>
      <c r="C74" s="6" t="s">
        <v>99</v>
      </c>
      <c r="D74" s="6" t="s">
        <v>111</v>
      </c>
      <c r="E74" s="7">
        <v>316.8</v>
      </c>
      <c r="F74" s="8">
        <v>2</v>
      </c>
      <c r="G74" s="18">
        <f t="shared" si="1"/>
        <v>633.6</v>
      </c>
    </row>
    <row r="75" spans="1:7" x14ac:dyDescent="0.25">
      <c r="A75" s="32">
        <v>43966</v>
      </c>
      <c r="B75" s="33">
        <v>43888</v>
      </c>
      <c r="C75" s="6" t="s">
        <v>101</v>
      </c>
      <c r="D75" s="6" t="s">
        <v>111</v>
      </c>
      <c r="E75" s="7">
        <v>316.8</v>
      </c>
      <c r="F75" s="8">
        <v>9</v>
      </c>
      <c r="G75" s="18">
        <f t="shared" si="1"/>
        <v>2851.2000000000003</v>
      </c>
    </row>
    <row r="76" spans="1:7" x14ac:dyDescent="0.25">
      <c r="A76" s="32">
        <v>43966</v>
      </c>
      <c r="B76" s="33">
        <v>43888</v>
      </c>
      <c r="C76" s="6" t="s">
        <v>100</v>
      </c>
      <c r="D76" s="6" t="s">
        <v>111</v>
      </c>
      <c r="E76" s="7">
        <v>316.8</v>
      </c>
      <c r="F76" s="8">
        <v>9</v>
      </c>
      <c r="G76" s="18">
        <f t="shared" si="1"/>
        <v>2851.2000000000003</v>
      </c>
    </row>
    <row r="77" spans="1:7" x14ac:dyDescent="0.25">
      <c r="A77" s="32">
        <v>43991</v>
      </c>
      <c r="B77" s="33">
        <v>43895</v>
      </c>
      <c r="C77" s="21" t="s">
        <v>58</v>
      </c>
      <c r="D77" s="21" t="s">
        <v>11</v>
      </c>
      <c r="E77" s="22">
        <v>360.4</v>
      </c>
      <c r="F77" s="23">
        <v>19</v>
      </c>
      <c r="G77" s="24">
        <f t="shared" si="1"/>
        <v>6847.5999999999995</v>
      </c>
    </row>
    <row r="78" spans="1:7" x14ac:dyDescent="0.25">
      <c r="A78" s="32">
        <v>43991</v>
      </c>
      <c r="B78" s="33">
        <v>43895</v>
      </c>
      <c r="C78" s="21" t="s">
        <v>60</v>
      </c>
      <c r="D78" s="21" t="s">
        <v>114</v>
      </c>
      <c r="E78" s="22">
        <v>322.13</v>
      </c>
      <c r="F78" s="23">
        <v>9</v>
      </c>
      <c r="G78" s="24">
        <f t="shared" si="1"/>
        <v>2899.17</v>
      </c>
    </row>
    <row r="79" spans="1:7" x14ac:dyDescent="0.25">
      <c r="A79" s="32">
        <v>43991</v>
      </c>
      <c r="B79" s="33">
        <v>43895</v>
      </c>
      <c r="C79" s="21" t="s">
        <v>61</v>
      </c>
      <c r="D79" s="21" t="s">
        <v>114</v>
      </c>
      <c r="E79" s="22">
        <v>60.48</v>
      </c>
      <c r="F79" s="23">
        <v>68</v>
      </c>
      <c r="G79" s="24">
        <f t="shared" si="1"/>
        <v>4112.6399999999994</v>
      </c>
    </row>
    <row r="80" spans="1:7" x14ac:dyDescent="0.25">
      <c r="A80" s="32">
        <v>43991</v>
      </c>
      <c r="B80" s="33">
        <v>43895</v>
      </c>
      <c r="C80" s="21" t="s">
        <v>62</v>
      </c>
      <c r="D80" s="21" t="s">
        <v>114</v>
      </c>
      <c r="E80" s="22">
        <v>273.60000000000002</v>
      </c>
      <c r="F80" s="23">
        <v>62</v>
      </c>
      <c r="G80" s="24">
        <f t="shared" si="1"/>
        <v>16963.2</v>
      </c>
    </row>
    <row r="81" spans="1:9" x14ac:dyDescent="0.25">
      <c r="A81" s="32">
        <v>43991</v>
      </c>
      <c r="B81" s="33">
        <v>43895</v>
      </c>
      <c r="C81" s="21" t="s">
        <v>63</v>
      </c>
      <c r="D81" s="21" t="s">
        <v>114</v>
      </c>
      <c r="E81" s="22">
        <v>86.4</v>
      </c>
      <c r="F81" s="23">
        <v>65</v>
      </c>
      <c r="G81" s="24">
        <f t="shared" si="1"/>
        <v>5616</v>
      </c>
    </row>
    <row r="82" spans="1:9" x14ac:dyDescent="0.25">
      <c r="A82" s="32">
        <v>43991</v>
      </c>
      <c r="B82" s="33">
        <v>43895</v>
      </c>
      <c r="C82" s="21" t="s">
        <v>65</v>
      </c>
      <c r="D82" s="21" t="s">
        <v>11</v>
      </c>
      <c r="E82" s="22">
        <v>132</v>
      </c>
      <c r="F82" s="23">
        <v>49</v>
      </c>
      <c r="G82" s="24">
        <f t="shared" si="1"/>
        <v>6468</v>
      </c>
    </row>
    <row r="83" spans="1:9" x14ac:dyDescent="0.25">
      <c r="A83" s="32">
        <v>43991</v>
      </c>
      <c r="B83" s="33">
        <v>43895</v>
      </c>
      <c r="C83" s="21" t="s">
        <v>67</v>
      </c>
      <c r="D83" s="21" t="s">
        <v>11</v>
      </c>
      <c r="E83" s="22">
        <v>84.02</v>
      </c>
      <c r="F83" s="23">
        <v>65</v>
      </c>
      <c r="G83" s="24">
        <f t="shared" si="1"/>
        <v>5461.3</v>
      </c>
    </row>
    <row r="84" spans="1:9" x14ac:dyDescent="0.25">
      <c r="A84" s="32">
        <v>43991</v>
      </c>
      <c r="B84" s="33">
        <v>43895</v>
      </c>
      <c r="C84" s="21" t="s">
        <v>69</v>
      </c>
      <c r="D84" s="21" t="s">
        <v>113</v>
      </c>
      <c r="E84" s="22">
        <v>788</v>
      </c>
      <c r="F84" s="23">
        <v>23</v>
      </c>
      <c r="G84" s="24">
        <f t="shared" si="1"/>
        <v>18124</v>
      </c>
    </row>
    <row r="85" spans="1:9" x14ac:dyDescent="0.25">
      <c r="A85" s="32">
        <v>43991</v>
      </c>
      <c r="B85" s="33">
        <v>43895</v>
      </c>
      <c r="C85" s="21" t="s">
        <v>70</v>
      </c>
      <c r="D85" s="21" t="s">
        <v>113</v>
      </c>
      <c r="E85" s="22">
        <v>745</v>
      </c>
      <c r="F85" s="23">
        <v>8</v>
      </c>
      <c r="G85" s="24">
        <f t="shared" si="1"/>
        <v>5960</v>
      </c>
    </row>
    <row r="86" spans="1:9" x14ac:dyDescent="0.25">
      <c r="A86" s="32">
        <v>43991</v>
      </c>
      <c r="B86" s="33">
        <v>43895</v>
      </c>
      <c r="C86" s="21" t="s">
        <v>71</v>
      </c>
      <c r="D86" s="21" t="s">
        <v>115</v>
      </c>
      <c r="E86" s="22">
        <v>1583.46</v>
      </c>
      <c r="F86" s="23">
        <v>3</v>
      </c>
      <c r="G86" s="24">
        <f t="shared" si="1"/>
        <v>4750.38</v>
      </c>
    </row>
    <row r="87" spans="1:9" x14ac:dyDescent="0.25">
      <c r="A87" s="32">
        <v>43991</v>
      </c>
      <c r="B87" s="33">
        <v>43895</v>
      </c>
      <c r="C87" s="21" t="s">
        <v>72</v>
      </c>
      <c r="D87" s="21" t="s">
        <v>11</v>
      </c>
      <c r="E87" s="22">
        <v>165.6</v>
      </c>
      <c r="F87" s="23">
        <v>11</v>
      </c>
      <c r="G87" s="24">
        <f t="shared" si="1"/>
        <v>1821.6</v>
      </c>
    </row>
    <row r="88" spans="1:9" x14ac:dyDescent="0.25">
      <c r="A88" s="32">
        <v>43991</v>
      </c>
      <c r="B88" s="33">
        <v>43895</v>
      </c>
      <c r="C88" s="21" t="s">
        <v>102</v>
      </c>
      <c r="D88" s="21" t="s">
        <v>11</v>
      </c>
      <c r="E88" s="22">
        <v>79.2</v>
      </c>
      <c r="F88" s="23">
        <v>25</v>
      </c>
      <c r="G88" s="24">
        <f t="shared" si="1"/>
        <v>1980</v>
      </c>
    </row>
    <row r="89" spans="1:9" x14ac:dyDescent="0.25">
      <c r="A89" s="32">
        <v>43991</v>
      </c>
      <c r="B89" s="33">
        <v>43895</v>
      </c>
      <c r="C89" s="21" t="s">
        <v>103</v>
      </c>
      <c r="D89" s="21" t="s">
        <v>11</v>
      </c>
      <c r="E89" s="22">
        <v>144</v>
      </c>
      <c r="F89" s="23">
        <v>21</v>
      </c>
      <c r="G89" s="24">
        <f t="shared" si="1"/>
        <v>3024</v>
      </c>
    </row>
    <row r="90" spans="1:9" x14ac:dyDescent="0.25">
      <c r="A90" s="32">
        <v>43991</v>
      </c>
      <c r="B90" s="33">
        <v>43895</v>
      </c>
      <c r="C90" s="21" t="s">
        <v>104</v>
      </c>
      <c r="D90" s="21" t="s">
        <v>11</v>
      </c>
      <c r="E90" s="22">
        <v>96.6</v>
      </c>
      <c r="F90" s="23">
        <v>45</v>
      </c>
      <c r="G90" s="24">
        <f t="shared" si="1"/>
        <v>4347</v>
      </c>
    </row>
    <row r="91" spans="1:9" x14ac:dyDescent="0.25">
      <c r="A91" s="32">
        <v>43991</v>
      </c>
      <c r="B91" s="33">
        <v>43895</v>
      </c>
      <c r="C91" s="21" t="s">
        <v>106</v>
      </c>
      <c r="D91" s="21" t="s">
        <v>11</v>
      </c>
      <c r="E91" s="22">
        <v>126.72</v>
      </c>
      <c r="F91" s="23">
        <v>61</v>
      </c>
      <c r="G91" s="24">
        <f t="shared" si="1"/>
        <v>7729.92</v>
      </c>
    </row>
    <row r="92" spans="1:9" ht="15.75" thickBot="1" x14ac:dyDescent="0.3">
      <c r="A92" s="32">
        <v>43991</v>
      </c>
      <c r="B92" s="33">
        <v>43895</v>
      </c>
      <c r="C92" s="21" t="s">
        <v>107</v>
      </c>
      <c r="D92" s="21" t="s">
        <v>11</v>
      </c>
      <c r="E92" s="22">
        <v>131.99</v>
      </c>
      <c r="F92" s="23">
        <v>23</v>
      </c>
      <c r="G92" s="24">
        <f t="shared" si="1"/>
        <v>3035.7700000000004</v>
      </c>
    </row>
    <row r="93" spans="1:9" ht="15.75" thickBot="1" x14ac:dyDescent="0.3">
      <c r="A93" s="32">
        <v>43991</v>
      </c>
      <c r="B93" s="33">
        <v>43895</v>
      </c>
      <c r="C93" s="21" t="s">
        <v>108</v>
      </c>
      <c r="D93" s="21" t="s">
        <v>113</v>
      </c>
      <c r="E93" s="22">
        <v>660.02</v>
      </c>
      <c r="F93" s="23">
        <v>16</v>
      </c>
      <c r="G93" s="24">
        <f t="shared" si="1"/>
        <v>10560.32</v>
      </c>
      <c r="I93" s="19">
        <f>SUM(G12:G94)</f>
        <v>694270.87999999989</v>
      </c>
    </row>
    <row r="94" spans="1:9" ht="15.75" thickBot="1" x14ac:dyDescent="0.3">
      <c r="A94" s="36">
        <v>43991</v>
      </c>
      <c r="B94" s="37">
        <v>43895</v>
      </c>
      <c r="C94" s="25" t="s">
        <v>73</v>
      </c>
      <c r="D94" s="25" t="s">
        <v>11</v>
      </c>
      <c r="E94" s="26">
        <v>324</v>
      </c>
      <c r="F94" s="27">
        <v>29</v>
      </c>
      <c r="G94" s="28">
        <f t="shared" si="1"/>
        <v>9396</v>
      </c>
    </row>
    <row r="95" spans="1:9" x14ac:dyDescent="0.25">
      <c r="F95" s="20" t="s">
        <v>116</v>
      </c>
      <c r="G95" s="54">
        <f>SUM(G12:G94)</f>
        <v>694270.87999999989</v>
      </c>
    </row>
    <row r="98" spans="1:7" x14ac:dyDescent="0.25">
      <c r="A98" s="104" t="s">
        <v>118</v>
      </c>
      <c r="B98" s="104"/>
      <c r="C98" s="104"/>
      <c r="D98" s="104"/>
      <c r="E98" s="104"/>
      <c r="F98" s="104"/>
      <c r="G98" s="104"/>
    </row>
    <row r="99" spans="1:7" x14ac:dyDescent="0.25">
      <c r="A99" s="103" t="s">
        <v>119</v>
      </c>
      <c r="B99" s="103"/>
      <c r="C99" s="103"/>
      <c r="D99" s="103"/>
      <c r="E99" s="103"/>
      <c r="F99" s="103"/>
      <c r="G99" s="103"/>
    </row>
    <row r="100" spans="1:7" x14ac:dyDescent="0.25">
      <c r="A100" s="103" t="s">
        <v>120</v>
      </c>
      <c r="B100" s="103"/>
      <c r="C100" s="103"/>
      <c r="D100" s="103"/>
      <c r="E100" s="103"/>
      <c r="F100" s="103"/>
      <c r="G100" s="103"/>
    </row>
    <row r="103" spans="1:7" x14ac:dyDescent="0.25">
      <c r="G103" s="3"/>
    </row>
  </sheetData>
  <mergeCells count="8">
    <mergeCell ref="A99:G99"/>
    <mergeCell ref="A100:G100"/>
    <mergeCell ref="A6:G6"/>
    <mergeCell ref="A7:G7"/>
    <mergeCell ref="A8:G8"/>
    <mergeCell ref="A9:G9"/>
    <mergeCell ref="A10:G10"/>
    <mergeCell ref="A98:G98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2"/>
  <sheetViews>
    <sheetView topLeftCell="A7" workbookViewId="0">
      <selection activeCell="C31" sqref="C31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5" bestFit="1" customWidth="1"/>
  </cols>
  <sheetData>
    <row r="4" spans="1:7" x14ac:dyDescent="0.25">
      <c r="A4" s="1"/>
    </row>
    <row r="5" spans="1:7" ht="15.75" x14ac:dyDescent="0.25">
      <c r="A5" s="75"/>
    </row>
    <row r="6" spans="1:7" ht="15.75" x14ac:dyDescent="0.25">
      <c r="A6" s="105" t="s">
        <v>0</v>
      </c>
      <c r="B6" s="105"/>
      <c r="C6" s="105"/>
      <c r="D6" s="105"/>
      <c r="E6" s="105"/>
      <c r="F6" s="105"/>
      <c r="G6" s="105"/>
    </row>
    <row r="7" spans="1:7" ht="15.75" x14ac:dyDescent="0.25">
      <c r="A7" s="106" t="s">
        <v>1</v>
      </c>
      <c r="B7" s="106"/>
      <c r="C7" s="106"/>
      <c r="D7" s="106"/>
      <c r="E7" s="106"/>
      <c r="F7" s="106"/>
      <c r="G7" s="106"/>
    </row>
    <row r="8" spans="1:7" ht="15.75" x14ac:dyDescent="0.25">
      <c r="A8" s="105" t="s">
        <v>123</v>
      </c>
      <c r="B8" s="105"/>
      <c r="C8" s="105"/>
      <c r="D8" s="105"/>
      <c r="E8" s="105"/>
      <c r="F8" s="105"/>
      <c r="G8" s="105"/>
    </row>
    <row r="9" spans="1:7" ht="15.75" x14ac:dyDescent="0.25">
      <c r="A9" s="105" t="s">
        <v>9</v>
      </c>
      <c r="B9" s="105"/>
      <c r="C9" s="105"/>
      <c r="D9" s="105"/>
      <c r="E9" s="105"/>
      <c r="F9" s="105"/>
      <c r="G9" s="105"/>
    </row>
    <row r="10" spans="1:7" ht="16.5" thickBot="1" x14ac:dyDescent="0.3">
      <c r="A10" s="105" t="s">
        <v>162</v>
      </c>
      <c r="B10" s="105"/>
      <c r="C10" s="105"/>
      <c r="D10" s="105"/>
      <c r="E10" s="105"/>
      <c r="F10" s="105"/>
      <c r="G10" s="105"/>
    </row>
    <row r="11" spans="1:7" ht="15.75" thickBot="1" x14ac:dyDescent="0.3">
      <c r="A11" s="55" t="s">
        <v>6</v>
      </c>
      <c r="B11" s="56" t="s">
        <v>7</v>
      </c>
      <c r="C11" s="56" t="s">
        <v>3</v>
      </c>
      <c r="D11" s="56" t="s">
        <v>4</v>
      </c>
      <c r="E11" s="57" t="s">
        <v>5</v>
      </c>
      <c r="F11" s="58" t="s">
        <v>40</v>
      </c>
      <c r="G11" s="59" t="s">
        <v>8</v>
      </c>
    </row>
    <row r="12" spans="1:7" x14ac:dyDescent="0.25">
      <c r="A12" s="30">
        <v>43831</v>
      </c>
      <c r="B12" s="31">
        <v>43867</v>
      </c>
      <c r="C12" s="14" t="s">
        <v>12</v>
      </c>
      <c r="D12" s="14" t="s">
        <v>13</v>
      </c>
      <c r="E12" s="15">
        <v>215.38</v>
      </c>
      <c r="F12" s="16">
        <v>42</v>
      </c>
      <c r="G12" s="17">
        <f t="shared" ref="G12:G57" si="0">E12*F12</f>
        <v>9045.9599999999991</v>
      </c>
    </row>
    <row r="13" spans="1:7" x14ac:dyDescent="0.25">
      <c r="A13" s="32">
        <v>43831</v>
      </c>
      <c r="B13" s="33">
        <v>43867</v>
      </c>
      <c r="C13" s="6" t="s">
        <v>18</v>
      </c>
      <c r="D13" s="6" t="s">
        <v>11</v>
      </c>
      <c r="E13" s="7">
        <v>18</v>
      </c>
      <c r="F13" s="8">
        <v>492</v>
      </c>
      <c r="G13" s="18">
        <f t="shared" si="0"/>
        <v>8856</v>
      </c>
    </row>
    <row r="14" spans="1:7" x14ac:dyDescent="0.25">
      <c r="A14" s="32">
        <v>43831</v>
      </c>
      <c r="B14" s="33">
        <v>43867</v>
      </c>
      <c r="C14" s="6" t="s">
        <v>19</v>
      </c>
      <c r="D14" s="6" t="s">
        <v>11</v>
      </c>
      <c r="E14" s="7">
        <v>25</v>
      </c>
      <c r="F14" s="8">
        <v>412</v>
      </c>
      <c r="G14" s="18">
        <f t="shared" si="0"/>
        <v>10300</v>
      </c>
    </row>
    <row r="15" spans="1:7" x14ac:dyDescent="0.25">
      <c r="A15" s="32">
        <v>43831</v>
      </c>
      <c r="B15" s="33">
        <v>43867</v>
      </c>
      <c r="C15" s="6" t="s">
        <v>20</v>
      </c>
      <c r="D15" s="6" t="s">
        <v>11</v>
      </c>
      <c r="E15" s="7">
        <v>1.22</v>
      </c>
      <c r="F15" s="8">
        <v>1265</v>
      </c>
      <c r="G15" s="18">
        <f t="shared" si="0"/>
        <v>1543.3</v>
      </c>
    </row>
    <row r="16" spans="1:7" x14ac:dyDescent="0.25">
      <c r="A16" s="32">
        <v>43831</v>
      </c>
      <c r="B16" s="33">
        <v>43867</v>
      </c>
      <c r="C16" s="6" t="s">
        <v>21</v>
      </c>
      <c r="D16" s="6" t="s">
        <v>11</v>
      </c>
      <c r="E16" s="7">
        <v>14</v>
      </c>
      <c r="F16" s="8">
        <v>1127</v>
      </c>
      <c r="G16" s="18">
        <f t="shared" si="0"/>
        <v>15778</v>
      </c>
    </row>
    <row r="17" spans="1:7" x14ac:dyDescent="0.25">
      <c r="A17" s="32">
        <v>43831</v>
      </c>
      <c r="B17" s="33">
        <v>43867</v>
      </c>
      <c r="C17" s="6" t="s">
        <v>22</v>
      </c>
      <c r="D17" s="6" t="s">
        <v>11</v>
      </c>
      <c r="E17" s="7">
        <v>20</v>
      </c>
      <c r="F17" s="8">
        <v>1034</v>
      </c>
      <c r="G17" s="18">
        <f t="shared" si="0"/>
        <v>20680</v>
      </c>
    </row>
    <row r="18" spans="1:7" x14ac:dyDescent="0.25">
      <c r="A18" s="32">
        <v>43831</v>
      </c>
      <c r="B18" s="33">
        <v>43867</v>
      </c>
      <c r="C18" s="6" t="s">
        <v>23</v>
      </c>
      <c r="D18" s="6" t="s">
        <v>11</v>
      </c>
      <c r="E18" s="7">
        <v>35</v>
      </c>
      <c r="F18" s="8">
        <v>115</v>
      </c>
      <c r="G18" s="18">
        <f t="shared" si="0"/>
        <v>4025</v>
      </c>
    </row>
    <row r="19" spans="1:7" x14ac:dyDescent="0.25">
      <c r="A19" s="32">
        <v>43888</v>
      </c>
      <c r="B19" s="33">
        <v>43867</v>
      </c>
      <c r="C19" s="6" t="s">
        <v>25</v>
      </c>
      <c r="D19" s="6" t="s">
        <v>11</v>
      </c>
      <c r="E19" s="7">
        <v>5.94</v>
      </c>
      <c r="F19" s="8">
        <v>221.75</v>
      </c>
      <c r="G19" s="18">
        <f t="shared" si="0"/>
        <v>1317.1950000000002</v>
      </c>
    </row>
    <row r="20" spans="1:7" x14ac:dyDescent="0.25">
      <c r="A20" s="32">
        <v>44048</v>
      </c>
      <c r="B20" s="33">
        <v>44048</v>
      </c>
      <c r="C20" s="6" t="s">
        <v>157</v>
      </c>
      <c r="D20" s="6" t="s">
        <v>114</v>
      </c>
      <c r="E20" s="7">
        <v>1445</v>
      </c>
      <c r="F20" s="8">
        <v>1</v>
      </c>
      <c r="G20" s="18">
        <f t="shared" si="0"/>
        <v>1445</v>
      </c>
    </row>
    <row r="21" spans="1:7" x14ac:dyDescent="0.25">
      <c r="A21" s="32">
        <v>44048</v>
      </c>
      <c r="B21" s="33">
        <v>44048</v>
      </c>
      <c r="C21" s="6" t="s">
        <v>158</v>
      </c>
      <c r="D21" s="6" t="s">
        <v>11</v>
      </c>
      <c r="E21" s="7">
        <v>150</v>
      </c>
      <c r="F21" s="8">
        <v>16</v>
      </c>
      <c r="G21" s="18">
        <f t="shared" si="0"/>
        <v>2400</v>
      </c>
    </row>
    <row r="22" spans="1:7" x14ac:dyDescent="0.25">
      <c r="A22" s="32">
        <v>44048</v>
      </c>
      <c r="B22" s="33">
        <v>44048</v>
      </c>
      <c r="C22" s="6" t="s">
        <v>159</v>
      </c>
      <c r="D22" s="6" t="s">
        <v>11</v>
      </c>
      <c r="E22" s="7">
        <v>20</v>
      </c>
      <c r="F22" s="8">
        <v>33</v>
      </c>
      <c r="G22" s="18">
        <f t="shared" si="0"/>
        <v>660</v>
      </c>
    </row>
    <row r="23" spans="1:7" x14ac:dyDescent="0.25">
      <c r="A23" s="32">
        <v>44048</v>
      </c>
      <c r="B23" s="33">
        <v>44048</v>
      </c>
      <c r="C23" s="6" t="s">
        <v>136</v>
      </c>
      <c r="D23" s="6" t="s">
        <v>11</v>
      </c>
      <c r="E23" s="7">
        <v>150</v>
      </c>
      <c r="F23" s="8">
        <v>13</v>
      </c>
      <c r="G23" s="18">
        <f t="shared" si="0"/>
        <v>1950</v>
      </c>
    </row>
    <row r="24" spans="1:7" x14ac:dyDescent="0.25">
      <c r="A24" s="32">
        <v>43888</v>
      </c>
      <c r="B24" s="33">
        <v>43867</v>
      </c>
      <c r="C24" s="6" t="s">
        <v>26</v>
      </c>
      <c r="D24" s="6" t="s">
        <v>11</v>
      </c>
      <c r="E24" s="7">
        <v>18</v>
      </c>
      <c r="F24" s="8">
        <v>26</v>
      </c>
      <c r="G24" s="18">
        <f t="shared" si="0"/>
        <v>468</v>
      </c>
    </row>
    <row r="25" spans="1:7" x14ac:dyDescent="0.25">
      <c r="A25" s="32">
        <v>44048</v>
      </c>
      <c r="B25" s="33">
        <v>44048</v>
      </c>
      <c r="C25" s="6" t="s">
        <v>160</v>
      </c>
      <c r="D25" s="6" t="s">
        <v>11</v>
      </c>
      <c r="E25" s="7">
        <v>140</v>
      </c>
      <c r="F25" s="8">
        <v>13</v>
      </c>
      <c r="G25" s="18">
        <f t="shared" si="0"/>
        <v>1820</v>
      </c>
    </row>
    <row r="26" spans="1:7" x14ac:dyDescent="0.25">
      <c r="A26" s="32">
        <v>44048</v>
      </c>
      <c r="B26" s="33">
        <v>44048</v>
      </c>
      <c r="C26" s="6" t="s">
        <v>161</v>
      </c>
      <c r="D26" s="6" t="s">
        <v>11</v>
      </c>
      <c r="E26" s="7">
        <v>15</v>
      </c>
      <c r="F26" s="8">
        <v>26</v>
      </c>
      <c r="G26" s="18">
        <f t="shared" si="0"/>
        <v>390</v>
      </c>
    </row>
    <row r="27" spans="1:7" x14ac:dyDescent="0.25">
      <c r="A27" s="32">
        <v>44048</v>
      </c>
      <c r="B27" s="33">
        <v>44048</v>
      </c>
      <c r="C27" s="6" t="s">
        <v>35</v>
      </c>
      <c r="D27" s="6" t="s">
        <v>11</v>
      </c>
      <c r="E27" s="7">
        <v>125</v>
      </c>
      <c r="F27" s="8">
        <v>32</v>
      </c>
      <c r="G27" s="18">
        <f t="shared" si="0"/>
        <v>4000</v>
      </c>
    </row>
    <row r="28" spans="1:7" x14ac:dyDescent="0.25">
      <c r="A28" s="32">
        <v>43888</v>
      </c>
      <c r="B28" s="33">
        <v>43867</v>
      </c>
      <c r="C28" s="6" t="s">
        <v>27</v>
      </c>
      <c r="D28" s="6" t="s">
        <v>11</v>
      </c>
      <c r="E28" s="7">
        <v>5.35</v>
      </c>
      <c r="F28" s="8">
        <v>75</v>
      </c>
      <c r="G28" s="18">
        <f t="shared" si="0"/>
        <v>401.25</v>
      </c>
    </row>
    <row r="29" spans="1:7" x14ac:dyDescent="0.25">
      <c r="A29" s="32">
        <v>43888</v>
      </c>
      <c r="B29" s="33">
        <v>43867</v>
      </c>
      <c r="C29" s="6" t="s">
        <v>28</v>
      </c>
      <c r="D29" s="6" t="s">
        <v>11</v>
      </c>
      <c r="E29" s="7">
        <v>31.2</v>
      </c>
      <c r="F29" s="8">
        <v>98</v>
      </c>
      <c r="G29" s="18">
        <f t="shared" si="0"/>
        <v>3057.6</v>
      </c>
    </row>
    <row r="30" spans="1:7" x14ac:dyDescent="0.25">
      <c r="A30" s="32">
        <v>43888</v>
      </c>
      <c r="B30" s="33">
        <v>43867</v>
      </c>
      <c r="C30" s="6" t="s">
        <v>31</v>
      </c>
      <c r="D30" s="6" t="s">
        <v>11</v>
      </c>
      <c r="E30" s="7">
        <v>3.38</v>
      </c>
      <c r="F30" s="8">
        <v>795</v>
      </c>
      <c r="G30" s="18">
        <f t="shared" si="0"/>
        <v>2687.1</v>
      </c>
    </row>
    <row r="31" spans="1:7" x14ac:dyDescent="0.25">
      <c r="A31" s="32">
        <v>43891</v>
      </c>
      <c r="B31" s="33">
        <v>43867</v>
      </c>
      <c r="C31" s="6" t="s">
        <v>39</v>
      </c>
      <c r="D31" s="6" t="s">
        <v>11</v>
      </c>
      <c r="E31" s="7">
        <v>53.25</v>
      </c>
      <c r="F31" s="8">
        <v>22</v>
      </c>
      <c r="G31" s="18">
        <f t="shared" si="0"/>
        <v>1171.5</v>
      </c>
    </row>
    <row r="32" spans="1:7" x14ac:dyDescent="0.25">
      <c r="A32" s="32">
        <v>43891</v>
      </c>
      <c r="B32" s="33">
        <v>43891</v>
      </c>
      <c r="C32" s="6" t="s">
        <v>42</v>
      </c>
      <c r="D32" s="6" t="s">
        <v>109</v>
      </c>
      <c r="E32" s="7">
        <v>182.71</v>
      </c>
      <c r="F32" s="8">
        <v>6</v>
      </c>
      <c r="G32" s="18">
        <f t="shared" si="0"/>
        <v>1096.26</v>
      </c>
    </row>
    <row r="33" spans="1:7" x14ac:dyDescent="0.25">
      <c r="A33" s="32">
        <v>43891</v>
      </c>
      <c r="B33" s="33">
        <v>43891</v>
      </c>
      <c r="C33" s="6" t="s">
        <v>44</v>
      </c>
      <c r="D33" s="6" t="s">
        <v>109</v>
      </c>
      <c r="E33" s="7">
        <v>22.8</v>
      </c>
      <c r="F33" s="8">
        <v>45</v>
      </c>
      <c r="G33" s="18">
        <f t="shared" si="0"/>
        <v>1026</v>
      </c>
    </row>
    <row r="34" spans="1:7" x14ac:dyDescent="0.25">
      <c r="A34" s="32">
        <v>43891</v>
      </c>
      <c r="B34" s="33">
        <v>43891</v>
      </c>
      <c r="C34" s="6" t="s">
        <v>45</v>
      </c>
      <c r="D34" s="6" t="s">
        <v>109</v>
      </c>
      <c r="E34" s="7">
        <v>196.8</v>
      </c>
      <c r="F34" s="8">
        <v>12</v>
      </c>
      <c r="G34" s="18">
        <f t="shared" si="0"/>
        <v>2361.6000000000004</v>
      </c>
    </row>
    <row r="35" spans="1:7" x14ac:dyDescent="0.25">
      <c r="A35" s="32">
        <v>43891</v>
      </c>
      <c r="B35" s="33">
        <v>43891</v>
      </c>
      <c r="C35" s="6" t="s">
        <v>46</v>
      </c>
      <c r="D35" s="6" t="s">
        <v>109</v>
      </c>
      <c r="E35" s="7">
        <v>145</v>
      </c>
      <c r="F35" s="8">
        <v>21</v>
      </c>
      <c r="G35" s="18">
        <f t="shared" si="0"/>
        <v>3045</v>
      </c>
    </row>
    <row r="36" spans="1:7" x14ac:dyDescent="0.25">
      <c r="A36" s="32">
        <v>43891</v>
      </c>
      <c r="B36" s="33">
        <v>43891</v>
      </c>
      <c r="C36" s="6" t="s">
        <v>47</v>
      </c>
      <c r="D36" s="6" t="s">
        <v>11</v>
      </c>
      <c r="E36" s="7">
        <v>13.8</v>
      </c>
      <c r="F36" s="8">
        <v>102</v>
      </c>
      <c r="G36" s="18">
        <f t="shared" si="0"/>
        <v>1407.6000000000001</v>
      </c>
    </row>
    <row r="37" spans="1:7" x14ac:dyDescent="0.25">
      <c r="A37" s="32">
        <v>43928</v>
      </c>
      <c r="B37" s="33">
        <v>43891</v>
      </c>
      <c r="C37" s="6" t="s">
        <v>110</v>
      </c>
      <c r="D37" s="6" t="s">
        <v>11</v>
      </c>
      <c r="E37" s="7">
        <v>39.6</v>
      </c>
      <c r="F37" s="8">
        <v>1</v>
      </c>
      <c r="G37" s="18">
        <f t="shared" si="0"/>
        <v>39.6</v>
      </c>
    </row>
    <row r="38" spans="1:7" x14ac:dyDescent="0.25">
      <c r="A38" s="32">
        <v>43928</v>
      </c>
      <c r="B38" s="33">
        <v>43891</v>
      </c>
      <c r="C38" s="6" t="s">
        <v>48</v>
      </c>
      <c r="D38" s="6" t="s">
        <v>111</v>
      </c>
      <c r="E38" s="7">
        <v>475.2</v>
      </c>
      <c r="F38" s="8">
        <v>2</v>
      </c>
      <c r="G38" s="18">
        <f t="shared" si="0"/>
        <v>950.4</v>
      </c>
    </row>
    <row r="39" spans="1:7" x14ac:dyDescent="0.25">
      <c r="A39" s="32">
        <v>43928</v>
      </c>
      <c r="B39" s="33">
        <v>43891</v>
      </c>
      <c r="C39" s="6" t="s">
        <v>49</v>
      </c>
      <c r="D39" s="6" t="s">
        <v>111</v>
      </c>
      <c r="E39" s="7">
        <v>123.6</v>
      </c>
      <c r="F39" s="8">
        <v>11</v>
      </c>
      <c r="G39" s="18">
        <f t="shared" si="0"/>
        <v>1359.6</v>
      </c>
    </row>
    <row r="40" spans="1:7" x14ac:dyDescent="0.25">
      <c r="A40" s="32">
        <v>43928</v>
      </c>
      <c r="B40" s="33">
        <v>43891</v>
      </c>
      <c r="C40" s="6" t="s">
        <v>52</v>
      </c>
      <c r="D40" s="6" t="s">
        <v>11</v>
      </c>
      <c r="E40" s="7">
        <v>23</v>
      </c>
      <c r="F40" s="8">
        <v>63</v>
      </c>
      <c r="G40" s="18">
        <f t="shared" si="0"/>
        <v>1449</v>
      </c>
    </row>
    <row r="41" spans="1:7" x14ac:dyDescent="0.25">
      <c r="A41" s="32">
        <v>43928</v>
      </c>
      <c r="B41" s="33">
        <v>43891</v>
      </c>
      <c r="C41" s="6" t="s">
        <v>53</v>
      </c>
      <c r="D41" s="6" t="s">
        <v>11</v>
      </c>
      <c r="E41" s="7">
        <v>17.04</v>
      </c>
      <c r="F41" s="8">
        <v>124</v>
      </c>
      <c r="G41" s="18">
        <f t="shared" si="0"/>
        <v>2112.96</v>
      </c>
    </row>
    <row r="42" spans="1:7" x14ac:dyDescent="0.25">
      <c r="A42" s="32">
        <v>43928</v>
      </c>
      <c r="B42" s="33">
        <v>43891</v>
      </c>
      <c r="C42" s="6" t="s">
        <v>54</v>
      </c>
      <c r="D42" s="6" t="s">
        <v>11</v>
      </c>
      <c r="E42" s="7">
        <v>12</v>
      </c>
      <c r="F42" s="8">
        <v>265</v>
      </c>
      <c r="G42" s="18">
        <f t="shared" si="0"/>
        <v>3180</v>
      </c>
    </row>
    <row r="43" spans="1:7" x14ac:dyDescent="0.25">
      <c r="A43" s="32">
        <v>43928</v>
      </c>
      <c r="B43" s="33">
        <v>43891</v>
      </c>
      <c r="C43" s="6" t="s">
        <v>56</v>
      </c>
      <c r="D43" s="6" t="s">
        <v>112</v>
      </c>
      <c r="E43" s="7">
        <v>282.95</v>
      </c>
      <c r="F43" s="8">
        <v>12</v>
      </c>
      <c r="G43" s="18">
        <f t="shared" si="0"/>
        <v>3395.3999999999996</v>
      </c>
    </row>
    <row r="44" spans="1:7" x14ac:dyDescent="0.25">
      <c r="A44" s="32">
        <v>43928</v>
      </c>
      <c r="B44" s="33">
        <v>43891</v>
      </c>
      <c r="C44" s="6" t="s">
        <v>81</v>
      </c>
      <c r="D44" s="6" t="s">
        <v>111</v>
      </c>
      <c r="E44" s="7">
        <v>91.85</v>
      </c>
      <c r="F44" s="8">
        <v>25</v>
      </c>
      <c r="G44" s="18">
        <f t="shared" si="0"/>
        <v>2296.25</v>
      </c>
    </row>
    <row r="45" spans="1:7" x14ac:dyDescent="0.25">
      <c r="A45" s="32">
        <v>43928</v>
      </c>
      <c r="B45" s="33">
        <v>43891</v>
      </c>
      <c r="C45" s="6" t="s">
        <v>82</v>
      </c>
      <c r="D45" s="6" t="s">
        <v>111</v>
      </c>
      <c r="E45" s="7">
        <v>71.400000000000006</v>
      </c>
      <c r="F45" s="8">
        <v>8</v>
      </c>
      <c r="G45" s="18">
        <f t="shared" si="0"/>
        <v>571.20000000000005</v>
      </c>
    </row>
    <row r="46" spans="1:7" x14ac:dyDescent="0.25">
      <c r="A46" s="32">
        <v>43928</v>
      </c>
      <c r="B46" s="33">
        <v>43891</v>
      </c>
      <c r="C46" s="6" t="s">
        <v>83</v>
      </c>
      <c r="D46" s="6" t="s">
        <v>111</v>
      </c>
      <c r="E46" s="7">
        <v>412</v>
      </c>
      <c r="F46" s="8">
        <v>5</v>
      </c>
      <c r="G46" s="18">
        <f t="shared" si="0"/>
        <v>2060</v>
      </c>
    </row>
    <row r="47" spans="1:7" x14ac:dyDescent="0.25">
      <c r="A47" s="32">
        <v>43928</v>
      </c>
      <c r="B47" s="33">
        <v>43891</v>
      </c>
      <c r="C47" s="6" t="s">
        <v>84</v>
      </c>
      <c r="D47" s="6" t="s">
        <v>111</v>
      </c>
      <c r="E47" s="7">
        <v>283</v>
      </c>
      <c r="F47" s="8">
        <v>10</v>
      </c>
      <c r="G47" s="18">
        <f t="shared" si="0"/>
        <v>2830</v>
      </c>
    </row>
    <row r="48" spans="1:7" x14ac:dyDescent="0.25">
      <c r="A48" s="32">
        <v>43928</v>
      </c>
      <c r="B48" s="33">
        <v>43891</v>
      </c>
      <c r="C48" s="6" t="s">
        <v>85</v>
      </c>
      <c r="D48" s="6" t="s">
        <v>111</v>
      </c>
      <c r="E48" s="7">
        <v>187</v>
      </c>
      <c r="F48" s="8">
        <v>9</v>
      </c>
      <c r="G48" s="18">
        <f t="shared" si="0"/>
        <v>1683</v>
      </c>
    </row>
    <row r="49" spans="1:7" x14ac:dyDescent="0.25">
      <c r="A49" s="32">
        <v>43928</v>
      </c>
      <c r="B49" s="33">
        <v>43891</v>
      </c>
      <c r="C49" s="6" t="s">
        <v>86</v>
      </c>
      <c r="D49" s="6" t="s">
        <v>11</v>
      </c>
      <c r="E49" s="7">
        <v>324</v>
      </c>
      <c r="F49" s="8">
        <v>11</v>
      </c>
      <c r="G49" s="18">
        <f t="shared" si="0"/>
        <v>3564</v>
      </c>
    </row>
    <row r="50" spans="1:7" x14ac:dyDescent="0.25">
      <c r="A50" s="32">
        <v>43928</v>
      </c>
      <c r="B50" s="33">
        <v>43888</v>
      </c>
      <c r="C50" s="6" t="s">
        <v>90</v>
      </c>
      <c r="D50" s="6" t="s">
        <v>111</v>
      </c>
      <c r="E50" s="7">
        <v>480</v>
      </c>
      <c r="F50" s="8">
        <v>3</v>
      </c>
      <c r="G50" s="18">
        <f t="shared" si="0"/>
        <v>1440</v>
      </c>
    </row>
    <row r="51" spans="1:7" x14ac:dyDescent="0.25">
      <c r="A51" s="32">
        <v>43928</v>
      </c>
      <c r="B51" s="33">
        <v>43888</v>
      </c>
      <c r="C51" s="6" t="s">
        <v>91</v>
      </c>
      <c r="D51" s="6" t="s">
        <v>111</v>
      </c>
      <c r="E51" s="7">
        <v>504</v>
      </c>
      <c r="F51" s="8">
        <v>5</v>
      </c>
      <c r="G51" s="18">
        <f t="shared" si="0"/>
        <v>2520</v>
      </c>
    </row>
    <row r="52" spans="1:7" x14ac:dyDescent="0.25">
      <c r="A52" s="32">
        <v>43928</v>
      </c>
      <c r="B52" s="33">
        <v>43888</v>
      </c>
      <c r="C52" s="6" t="s">
        <v>91</v>
      </c>
      <c r="D52" s="6" t="s">
        <v>111</v>
      </c>
      <c r="E52" s="7">
        <v>480</v>
      </c>
      <c r="F52" s="8">
        <v>3</v>
      </c>
      <c r="G52" s="18">
        <f t="shared" si="0"/>
        <v>1440</v>
      </c>
    </row>
    <row r="53" spans="1:7" x14ac:dyDescent="0.25">
      <c r="A53" s="32">
        <v>43966</v>
      </c>
      <c r="B53" s="33">
        <v>43888</v>
      </c>
      <c r="C53" s="6" t="s">
        <v>92</v>
      </c>
      <c r="D53" s="6" t="s">
        <v>111</v>
      </c>
      <c r="E53" s="7">
        <v>480</v>
      </c>
      <c r="F53" s="8">
        <v>2</v>
      </c>
      <c r="G53" s="18">
        <f t="shared" si="0"/>
        <v>960</v>
      </c>
    </row>
    <row r="54" spans="1:7" x14ac:dyDescent="0.25">
      <c r="A54" s="32">
        <v>43966</v>
      </c>
      <c r="B54" s="33">
        <v>43888</v>
      </c>
      <c r="C54" s="6" t="s">
        <v>93</v>
      </c>
      <c r="D54" s="6" t="s">
        <v>111</v>
      </c>
      <c r="E54" s="7">
        <v>489.6</v>
      </c>
      <c r="F54" s="8">
        <v>2</v>
      </c>
      <c r="G54" s="18">
        <f t="shared" si="0"/>
        <v>979.2</v>
      </c>
    </row>
    <row r="55" spans="1:7" x14ac:dyDescent="0.25">
      <c r="A55" s="32">
        <v>43966</v>
      </c>
      <c r="B55" s="33">
        <v>43888</v>
      </c>
      <c r="C55" s="6" t="s">
        <v>94</v>
      </c>
      <c r="D55" s="6" t="s">
        <v>112</v>
      </c>
      <c r="E55" s="7">
        <v>1116.0899999999999</v>
      </c>
      <c r="F55" s="8">
        <v>1</v>
      </c>
      <c r="G55" s="18">
        <f t="shared" si="0"/>
        <v>1116.0899999999999</v>
      </c>
    </row>
    <row r="56" spans="1:7" x14ac:dyDescent="0.25">
      <c r="A56" s="32">
        <v>43966</v>
      </c>
      <c r="B56" s="33">
        <v>43888</v>
      </c>
      <c r="C56" s="6" t="s">
        <v>95</v>
      </c>
      <c r="D56" s="6" t="s">
        <v>112</v>
      </c>
      <c r="E56" s="7">
        <v>1730</v>
      </c>
      <c r="F56" s="8">
        <v>1</v>
      </c>
      <c r="G56" s="18">
        <f t="shared" si="0"/>
        <v>1730</v>
      </c>
    </row>
    <row r="57" spans="1:7" x14ac:dyDescent="0.25">
      <c r="A57" s="32">
        <v>43966</v>
      </c>
      <c r="B57" s="33">
        <v>43888</v>
      </c>
      <c r="C57" s="6" t="s">
        <v>98</v>
      </c>
      <c r="D57" s="6" t="s">
        <v>112</v>
      </c>
      <c r="E57" s="7">
        <v>2626.56</v>
      </c>
      <c r="F57" s="8">
        <v>1</v>
      </c>
      <c r="G57" s="18">
        <f t="shared" si="0"/>
        <v>2626.56</v>
      </c>
    </row>
    <row r="58" spans="1:7" x14ac:dyDescent="0.25">
      <c r="A58" s="32">
        <v>43991</v>
      </c>
      <c r="B58" s="33">
        <v>43895</v>
      </c>
      <c r="C58" s="21" t="s">
        <v>60</v>
      </c>
      <c r="D58" s="21" t="s">
        <v>114</v>
      </c>
      <c r="E58" s="22">
        <v>322.13</v>
      </c>
      <c r="F58" s="23">
        <v>9</v>
      </c>
      <c r="G58" s="24">
        <f t="shared" ref="G58:G73" si="1">E58*F58</f>
        <v>2899.17</v>
      </c>
    </row>
    <row r="59" spans="1:7" x14ac:dyDescent="0.25">
      <c r="A59" s="32">
        <v>43991</v>
      </c>
      <c r="B59" s="33">
        <v>43895</v>
      </c>
      <c r="C59" s="21" t="s">
        <v>61</v>
      </c>
      <c r="D59" s="21" t="s">
        <v>114</v>
      </c>
      <c r="E59" s="22">
        <v>60.48</v>
      </c>
      <c r="F59" s="23">
        <v>8</v>
      </c>
      <c r="G59" s="24">
        <f t="shared" si="1"/>
        <v>483.84</v>
      </c>
    </row>
    <row r="60" spans="1:7" x14ac:dyDescent="0.25">
      <c r="A60" s="32">
        <v>43991</v>
      </c>
      <c r="B60" s="33">
        <v>43895</v>
      </c>
      <c r="C60" s="21" t="s">
        <v>62</v>
      </c>
      <c r="D60" s="21" t="s">
        <v>114</v>
      </c>
      <c r="E60" s="22">
        <v>273.60000000000002</v>
      </c>
      <c r="F60" s="23">
        <v>9</v>
      </c>
      <c r="G60" s="24">
        <f t="shared" si="1"/>
        <v>2462.4</v>
      </c>
    </row>
    <row r="61" spans="1:7" x14ac:dyDescent="0.25">
      <c r="A61" s="32">
        <v>43991</v>
      </c>
      <c r="B61" s="33">
        <v>43895</v>
      </c>
      <c r="C61" s="21" t="s">
        <v>63</v>
      </c>
      <c r="D61" s="21" t="s">
        <v>114</v>
      </c>
      <c r="E61" s="22">
        <v>86.4</v>
      </c>
      <c r="F61" s="23">
        <v>65</v>
      </c>
      <c r="G61" s="24">
        <f t="shared" si="1"/>
        <v>5616</v>
      </c>
    </row>
    <row r="62" spans="1:7" x14ac:dyDescent="0.25">
      <c r="A62" s="32">
        <v>43991</v>
      </c>
      <c r="B62" s="33">
        <v>43895</v>
      </c>
      <c r="C62" s="21" t="s">
        <v>65</v>
      </c>
      <c r="D62" s="21" t="s">
        <v>11</v>
      </c>
      <c r="E62" s="22">
        <v>132</v>
      </c>
      <c r="F62" s="23">
        <v>22</v>
      </c>
      <c r="G62" s="24">
        <f t="shared" si="1"/>
        <v>2904</v>
      </c>
    </row>
    <row r="63" spans="1:7" x14ac:dyDescent="0.25">
      <c r="A63" s="32">
        <v>43991</v>
      </c>
      <c r="B63" s="33">
        <v>43895</v>
      </c>
      <c r="C63" s="21" t="s">
        <v>67</v>
      </c>
      <c r="D63" s="21" t="s">
        <v>11</v>
      </c>
      <c r="E63" s="22">
        <v>84.02</v>
      </c>
      <c r="F63" s="23">
        <v>35</v>
      </c>
      <c r="G63" s="24">
        <f t="shared" si="1"/>
        <v>2940.7</v>
      </c>
    </row>
    <row r="64" spans="1:7" x14ac:dyDescent="0.25">
      <c r="A64" s="32">
        <v>43991</v>
      </c>
      <c r="B64" s="33">
        <v>43895</v>
      </c>
      <c r="C64" s="21" t="s">
        <v>69</v>
      </c>
      <c r="D64" s="21" t="s">
        <v>113</v>
      </c>
      <c r="E64" s="22">
        <v>788</v>
      </c>
      <c r="F64" s="23">
        <v>8</v>
      </c>
      <c r="G64" s="24">
        <f t="shared" si="1"/>
        <v>6304</v>
      </c>
    </row>
    <row r="65" spans="1:9" x14ac:dyDescent="0.25">
      <c r="A65" s="32">
        <v>43991</v>
      </c>
      <c r="B65" s="33">
        <v>43895</v>
      </c>
      <c r="C65" s="21" t="s">
        <v>70</v>
      </c>
      <c r="D65" s="21" t="s">
        <v>113</v>
      </c>
      <c r="E65" s="22">
        <v>745</v>
      </c>
      <c r="F65" s="23">
        <v>8</v>
      </c>
      <c r="G65" s="24">
        <f t="shared" si="1"/>
        <v>5960</v>
      </c>
    </row>
    <row r="66" spans="1:9" x14ac:dyDescent="0.25">
      <c r="A66" s="32">
        <v>43991</v>
      </c>
      <c r="B66" s="33">
        <v>43895</v>
      </c>
      <c r="C66" s="21" t="s">
        <v>71</v>
      </c>
      <c r="D66" s="21" t="s">
        <v>115</v>
      </c>
      <c r="E66" s="22">
        <v>1583.46</v>
      </c>
      <c r="F66" s="23">
        <v>1</v>
      </c>
      <c r="G66" s="24">
        <f t="shared" si="1"/>
        <v>1583.46</v>
      </c>
    </row>
    <row r="67" spans="1:9" x14ac:dyDescent="0.25">
      <c r="A67" s="32">
        <v>43991</v>
      </c>
      <c r="B67" s="33">
        <v>43895</v>
      </c>
      <c r="C67" s="21" t="s">
        <v>72</v>
      </c>
      <c r="D67" s="21" t="s">
        <v>11</v>
      </c>
      <c r="E67" s="22">
        <v>165.6</v>
      </c>
      <c r="F67" s="23">
        <v>11</v>
      </c>
      <c r="G67" s="24">
        <f t="shared" si="1"/>
        <v>1821.6</v>
      </c>
    </row>
    <row r="68" spans="1:9" x14ac:dyDescent="0.25">
      <c r="A68" s="32">
        <v>43991</v>
      </c>
      <c r="B68" s="33">
        <v>43895</v>
      </c>
      <c r="C68" s="21" t="s">
        <v>102</v>
      </c>
      <c r="D68" s="21" t="s">
        <v>11</v>
      </c>
      <c r="E68" s="22">
        <v>79.2</v>
      </c>
      <c r="F68" s="23">
        <v>25</v>
      </c>
      <c r="G68" s="24">
        <f t="shared" si="1"/>
        <v>1980</v>
      </c>
    </row>
    <row r="69" spans="1:9" x14ac:dyDescent="0.25">
      <c r="A69" s="32">
        <v>43991</v>
      </c>
      <c r="B69" s="33">
        <v>43895</v>
      </c>
      <c r="C69" s="21" t="s">
        <v>103</v>
      </c>
      <c r="D69" s="21" t="s">
        <v>11</v>
      </c>
      <c r="E69" s="22">
        <v>144</v>
      </c>
      <c r="F69" s="23">
        <v>21</v>
      </c>
      <c r="G69" s="24">
        <f t="shared" si="1"/>
        <v>3024</v>
      </c>
    </row>
    <row r="70" spans="1:9" x14ac:dyDescent="0.25">
      <c r="A70" s="32">
        <v>43991</v>
      </c>
      <c r="B70" s="33">
        <v>43895</v>
      </c>
      <c r="C70" s="21" t="s">
        <v>104</v>
      </c>
      <c r="D70" s="21" t="s">
        <v>11</v>
      </c>
      <c r="E70" s="22">
        <v>96.6</v>
      </c>
      <c r="F70" s="23">
        <v>31</v>
      </c>
      <c r="G70" s="24">
        <f t="shared" si="1"/>
        <v>2994.6</v>
      </c>
    </row>
    <row r="71" spans="1:9" x14ac:dyDescent="0.25">
      <c r="A71" s="32">
        <v>43991</v>
      </c>
      <c r="B71" s="33">
        <v>43895</v>
      </c>
      <c r="C71" s="21" t="s">
        <v>106</v>
      </c>
      <c r="D71" s="21" t="s">
        <v>11</v>
      </c>
      <c r="E71" s="22">
        <v>126.72</v>
      </c>
      <c r="F71" s="23">
        <v>61</v>
      </c>
      <c r="G71" s="24">
        <f t="shared" si="1"/>
        <v>7729.92</v>
      </c>
    </row>
    <row r="72" spans="1:9" ht="15.75" thickBot="1" x14ac:dyDescent="0.3">
      <c r="A72" s="32">
        <v>43991</v>
      </c>
      <c r="B72" s="33">
        <v>43895</v>
      </c>
      <c r="C72" s="21" t="s">
        <v>107</v>
      </c>
      <c r="D72" s="21" t="s">
        <v>11</v>
      </c>
      <c r="E72" s="22">
        <v>131.99</v>
      </c>
      <c r="F72" s="23">
        <v>23</v>
      </c>
      <c r="G72" s="24">
        <f t="shared" si="1"/>
        <v>3035.7700000000004</v>
      </c>
    </row>
    <row r="73" spans="1:9" ht="15.75" thickBot="1" x14ac:dyDescent="0.3">
      <c r="A73" s="36">
        <v>43991</v>
      </c>
      <c r="B73" s="37">
        <v>43895</v>
      </c>
      <c r="C73" s="25" t="s">
        <v>108</v>
      </c>
      <c r="D73" s="25" t="s">
        <v>113</v>
      </c>
      <c r="E73" s="26">
        <v>660.02</v>
      </c>
      <c r="F73" s="27">
        <v>16</v>
      </c>
      <c r="G73" s="28">
        <f t="shared" si="1"/>
        <v>10560.32</v>
      </c>
      <c r="I73" s="19">
        <f>SUM(G12:G73)</f>
        <v>201535.40500000006</v>
      </c>
    </row>
    <row r="74" spans="1:9" x14ac:dyDescent="0.25">
      <c r="F74" s="20" t="s">
        <v>116</v>
      </c>
      <c r="G74" s="54">
        <f>SUM(G12:G73)</f>
        <v>201535.40500000006</v>
      </c>
    </row>
    <row r="77" spans="1:9" x14ac:dyDescent="0.25">
      <c r="A77" s="104" t="s">
        <v>118</v>
      </c>
      <c r="B77" s="104"/>
      <c r="C77" s="104"/>
      <c r="D77" s="104"/>
      <c r="E77" s="104"/>
      <c r="F77" s="104"/>
      <c r="G77" s="104"/>
    </row>
    <row r="78" spans="1:9" x14ac:dyDescent="0.25">
      <c r="A78" s="103" t="s">
        <v>119</v>
      </c>
      <c r="B78" s="103"/>
      <c r="C78" s="103"/>
      <c r="D78" s="103"/>
      <c r="E78" s="103"/>
      <c r="F78" s="103"/>
      <c r="G78" s="103"/>
    </row>
    <row r="79" spans="1:9" x14ac:dyDescent="0.25">
      <c r="A79" s="103" t="s">
        <v>120</v>
      </c>
      <c r="B79" s="103"/>
      <c r="C79" s="103"/>
      <c r="D79" s="103"/>
      <c r="E79" s="103"/>
      <c r="F79" s="103"/>
      <c r="G79" s="103"/>
    </row>
    <row r="82" spans="7:7" x14ac:dyDescent="0.25">
      <c r="G82" s="3"/>
    </row>
  </sheetData>
  <mergeCells count="8">
    <mergeCell ref="A78:G78"/>
    <mergeCell ref="A79:G79"/>
    <mergeCell ref="A6:G6"/>
    <mergeCell ref="A7:G7"/>
    <mergeCell ref="A8:G8"/>
    <mergeCell ref="A9:G9"/>
    <mergeCell ref="A10:G10"/>
    <mergeCell ref="A77:G77"/>
  </mergeCells>
  <pageMargins left="0.70866141732283472" right="0.70866141732283472" top="0.47" bottom="0.47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9"/>
  <sheetViews>
    <sheetView workbookViewId="0">
      <selection activeCell="C59" sqref="C59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5" bestFit="1" customWidth="1"/>
  </cols>
  <sheetData>
    <row r="4" spans="1:9" x14ac:dyDescent="0.25">
      <c r="A4" s="1"/>
    </row>
    <row r="5" spans="1:9" ht="15.75" x14ac:dyDescent="0.25">
      <c r="A5" s="60"/>
    </row>
    <row r="6" spans="1:9" ht="15.75" x14ac:dyDescent="0.25">
      <c r="A6" s="105" t="s">
        <v>0</v>
      </c>
      <c r="B6" s="105"/>
      <c r="C6" s="105"/>
      <c r="D6" s="105"/>
      <c r="E6" s="105"/>
      <c r="F6" s="105"/>
      <c r="G6" s="105"/>
    </row>
    <row r="7" spans="1:9" ht="15.75" x14ac:dyDescent="0.25">
      <c r="A7" s="106" t="s">
        <v>1</v>
      </c>
      <c r="B7" s="106"/>
      <c r="C7" s="106"/>
      <c r="D7" s="106"/>
      <c r="E7" s="106"/>
      <c r="F7" s="106"/>
      <c r="G7" s="106"/>
    </row>
    <row r="8" spans="1:9" ht="15.75" x14ac:dyDescent="0.25">
      <c r="A8" s="105" t="s">
        <v>123</v>
      </c>
      <c r="B8" s="105"/>
      <c r="C8" s="105"/>
      <c r="D8" s="105"/>
      <c r="E8" s="105"/>
      <c r="F8" s="105"/>
      <c r="G8" s="105"/>
    </row>
    <row r="9" spans="1:9" ht="15.75" x14ac:dyDescent="0.25">
      <c r="A9" s="105" t="s">
        <v>9</v>
      </c>
      <c r="B9" s="105"/>
      <c r="C9" s="105"/>
      <c r="D9" s="105"/>
      <c r="E9" s="105"/>
      <c r="F9" s="105"/>
      <c r="G9" s="105"/>
    </row>
    <row r="10" spans="1:9" ht="16.5" thickBot="1" x14ac:dyDescent="0.3">
      <c r="A10" s="105" t="s">
        <v>124</v>
      </c>
      <c r="B10" s="105"/>
      <c r="C10" s="105"/>
      <c r="D10" s="105"/>
      <c r="E10" s="105"/>
      <c r="F10" s="105"/>
      <c r="G10" s="105"/>
    </row>
    <row r="11" spans="1:9" ht="15.75" thickBot="1" x14ac:dyDescent="0.3">
      <c r="A11" s="61" t="s">
        <v>6</v>
      </c>
      <c r="B11" s="62" t="s">
        <v>7</v>
      </c>
      <c r="C11" s="62" t="s">
        <v>3</v>
      </c>
      <c r="D11" s="62" t="s">
        <v>4</v>
      </c>
      <c r="E11" s="63" t="s">
        <v>5</v>
      </c>
      <c r="F11" s="64" t="s">
        <v>40</v>
      </c>
      <c r="G11" s="65" t="s">
        <v>8</v>
      </c>
    </row>
    <row r="12" spans="1:9" x14ac:dyDescent="0.25">
      <c r="A12" s="30">
        <v>43891</v>
      </c>
      <c r="B12" s="31">
        <v>43532</v>
      </c>
      <c r="C12" s="14" t="s">
        <v>14</v>
      </c>
      <c r="D12" s="14" t="s">
        <v>15</v>
      </c>
      <c r="E12" s="15">
        <v>197.18</v>
      </c>
      <c r="F12" s="16">
        <v>100</v>
      </c>
      <c r="G12" s="17">
        <f t="shared" ref="G12:G13" si="0">E12*F12</f>
        <v>19718</v>
      </c>
      <c r="I12" s="4"/>
    </row>
    <row r="13" spans="1:9" x14ac:dyDescent="0.25">
      <c r="A13" s="32">
        <v>43891</v>
      </c>
      <c r="B13" s="33">
        <v>43532</v>
      </c>
      <c r="C13" s="6" t="s">
        <v>16</v>
      </c>
      <c r="D13" s="6" t="s">
        <v>15</v>
      </c>
      <c r="E13" s="7">
        <v>380</v>
      </c>
      <c r="F13" s="8">
        <v>50</v>
      </c>
      <c r="G13" s="18">
        <f t="shared" si="0"/>
        <v>19000</v>
      </c>
    </row>
    <row r="14" spans="1:9" x14ac:dyDescent="0.25">
      <c r="A14" s="32">
        <v>43891</v>
      </c>
      <c r="B14" s="33">
        <v>43891</v>
      </c>
      <c r="C14" s="6" t="s">
        <v>41</v>
      </c>
      <c r="D14" s="6" t="s">
        <v>109</v>
      </c>
      <c r="E14" s="7">
        <v>452.99</v>
      </c>
      <c r="F14" s="8">
        <v>13</v>
      </c>
      <c r="G14" s="18">
        <f t="shared" ref="G14:G50" si="1">E14*F14</f>
        <v>5888.87</v>
      </c>
    </row>
    <row r="15" spans="1:9" x14ac:dyDescent="0.25">
      <c r="A15" s="32">
        <v>43891</v>
      </c>
      <c r="B15" s="33">
        <v>43891</v>
      </c>
      <c r="C15" s="6" t="s">
        <v>42</v>
      </c>
      <c r="D15" s="6" t="s">
        <v>109</v>
      </c>
      <c r="E15" s="7">
        <v>215.56</v>
      </c>
      <c r="F15" s="8">
        <v>14</v>
      </c>
      <c r="G15" s="18">
        <f t="shared" si="1"/>
        <v>3017.84</v>
      </c>
    </row>
    <row r="16" spans="1:9" x14ac:dyDescent="0.25">
      <c r="A16" s="32">
        <v>43891</v>
      </c>
      <c r="B16" s="33">
        <v>43891</v>
      </c>
      <c r="C16" s="6" t="s">
        <v>43</v>
      </c>
      <c r="D16" s="6" t="s">
        <v>109</v>
      </c>
      <c r="E16" s="7">
        <v>240.15</v>
      </c>
      <c r="F16" s="8">
        <v>20</v>
      </c>
      <c r="G16" s="18">
        <f t="shared" si="1"/>
        <v>4803</v>
      </c>
    </row>
    <row r="17" spans="1:7" x14ac:dyDescent="0.25">
      <c r="A17" s="32">
        <v>43891</v>
      </c>
      <c r="B17" s="33">
        <v>43891</v>
      </c>
      <c r="C17" s="6" t="s">
        <v>44</v>
      </c>
      <c r="D17" s="6" t="s">
        <v>109</v>
      </c>
      <c r="E17" s="7">
        <v>27.13</v>
      </c>
      <c r="F17" s="8">
        <v>20</v>
      </c>
      <c r="G17" s="18">
        <f t="shared" si="1"/>
        <v>542.6</v>
      </c>
    </row>
    <row r="18" spans="1:7" x14ac:dyDescent="0.25">
      <c r="A18" s="32">
        <v>43891</v>
      </c>
      <c r="B18" s="33">
        <v>43891</v>
      </c>
      <c r="C18" s="6" t="s">
        <v>45</v>
      </c>
      <c r="D18" s="6" t="s">
        <v>109</v>
      </c>
      <c r="E18" s="7">
        <v>216.44</v>
      </c>
      <c r="F18" s="8">
        <v>30</v>
      </c>
      <c r="G18" s="18">
        <f t="shared" si="1"/>
        <v>6493.2</v>
      </c>
    </row>
    <row r="19" spans="1:7" x14ac:dyDescent="0.25">
      <c r="A19" s="32">
        <v>43891</v>
      </c>
      <c r="B19" s="33">
        <v>43891</v>
      </c>
      <c r="C19" s="6" t="s">
        <v>47</v>
      </c>
      <c r="D19" s="6" t="s">
        <v>11</v>
      </c>
      <c r="E19" s="7">
        <v>15.9</v>
      </c>
      <c r="F19" s="8">
        <v>100</v>
      </c>
      <c r="G19" s="18">
        <f t="shared" si="1"/>
        <v>1590</v>
      </c>
    </row>
    <row r="20" spans="1:7" x14ac:dyDescent="0.25">
      <c r="A20" s="32">
        <v>43928</v>
      </c>
      <c r="B20" s="33">
        <v>43891</v>
      </c>
      <c r="C20" s="6" t="s">
        <v>110</v>
      </c>
      <c r="D20" s="6" t="s">
        <v>11</v>
      </c>
      <c r="E20" s="7">
        <v>42.81</v>
      </c>
      <c r="F20" s="8">
        <v>20</v>
      </c>
      <c r="G20" s="18">
        <f t="shared" si="1"/>
        <v>856.2</v>
      </c>
    </row>
    <row r="21" spans="1:7" x14ac:dyDescent="0.25">
      <c r="A21" s="32">
        <v>43928</v>
      </c>
      <c r="B21" s="33">
        <v>43891</v>
      </c>
      <c r="C21" s="6" t="s">
        <v>49</v>
      </c>
      <c r="D21" s="6" t="s">
        <v>111</v>
      </c>
      <c r="E21" s="7">
        <v>133.53</v>
      </c>
      <c r="F21" s="8">
        <v>5</v>
      </c>
      <c r="G21" s="18">
        <f t="shared" si="1"/>
        <v>667.65</v>
      </c>
    </row>
    <row r="22" spans="1:7" x14ac:dyDescent="0.25">
      <c r="A22" s="32">
        <v>43928</v>
      </c>
      <c r="B22" s="33">
        <v>43891</v>
      </c>
      <c r="C22" s="6" t="s">
        <v>50</v>
      </c>
      <c r="D22" s="6" t="s">
        <v>11</v>
      </c>
      <c r="E22" s="7">
        <v>45</v>
      </c>
      <c r="F22" s="8">
        <v>50</v>
      </c>
      <c r="G22" s="18">
        <f t="shared" si="1"/>
        <v>2250</v>
      </c>
    </row>
    <row r="23" spans="1:7" x14ac:dyDescent="0.25">
      <c r="A23" s="32">
        <v>43928</v>
      </c>
      <c r="B23" s="33">
        <v>43891</v>
      </c>
      <c r="C23" s="6" t="s">
        <v>51</v>
      </c>
      <c r="D23" s="6" t="s">
        <v>11</v>
      </c>
      <c r="E23" s="7">
        <v>51</v>
      </c>
      <c r="F23" s="8">
        <v>50</v>
      </c>
      <c r="G23" s="18">
        <f t="shared" si="1"/>
        <v>2550</v>
      </c>
    </row>
    <row r="24" spans="1:7" x14ac:dyDescent="0.25">
      <c r="A24" s="32">
        <v>43928</v>
      </c>
      <c r="B24" s="33">
        <v>43891</v>
      </c>
      <c r="C24" s="6" t="s">
        <v>52</v>
      </c>
      <c r="D24" s="6" t="s">
        <v>11</v>
      </c>
      <c r="E24" s="7">
        <v>26</v>
      </c>
      <c r="F24" s="8">
        <v>50</v>
      </c>
      <c r="G24" s="18">
        <f t="shared" si="1"/>
        <v>1300</v>
      </c>
    </row>
    <row r="25" spans="1:7" x14ac:dyDescent="0.25">
      <c r="A25" s="32">
        <v>43928</v>
      </c>
      <c r="B25" s="33">
        <v>43891</v>
      </c>
      <c r="C25" s="6" t="s">
        <v>53</v>
      </c>
      <c r="D25" s="6" t="s">
        <v>11</v>
      </c>
      <c r="E25" s="7">
        <v>19.52</v>
      </c>
      <c r="F25" s="8">
        <v>100</v>
      </c>
      <c r="G25" s="18">
        <f t="shared" si="1"/>
        <v>1952</v>
      </c>
    </row>
    <row r="26" spans="1:7" x14ac:dyDescent="0.25">
      <c r="A26" s="32">
        <v>43928</v>
      </c>
      <c r="B26" s="33">
        <v>43891</v>
      </c>
      <c r="C26" s="6" t="s">
        <v>54</v>
      </c>
      <c r="D26" s="6" t="s">
        <v>11</v>
      </c>
      <c r="E26" s="7">
        <v>16</v>
      </c>
      <c r="F26" s="8">
        <v>50</v>
      </c>
      <c r="G26" s="18">
        <f t="shared" si="1"/>
        <v>800</v>
      </c>
    </row>
    <row r="27" spans="1:7" x14ac:dyDescent="0.25">
      <c r="A27" s="32">
        <v>43928</v>
      </c>
      <c r="B27" s="33">
        <v>43891</v>
      </c>
      <c r="C27" s="6" t="s">
        <v>56</v>
      </c>
      <c r="D27" s="6" t="s">
        <v>112</v>
      </c>
      <c r="E27" s="7">
        <v>322.16000000000003</v>
      </c>
      <c r="F27" s="8">
        <v>30</v>
      </c>
      <c r="G27" s="18">
        <f t="shared" si="1"/>
        <v>9664.8000000000011</v>
      </c>
    </row>
    <row r="28" spans="1:7" x14ac:dyDescent="0.25">
      <c r="A28" s="32">
        <v>43928</v>
      </c>
      <c r="B28" s="33">
        <v>43891</v>
      </c>
      <c r="C28" s="6" t="s">
        <v>80</v>
      </c>
      <c r="D28" s="6" t="s">
        <v>11</v>
      </c>
      <c r="E28" s="7">
        <v>155</v>
      </c>
      <c r="F28" s="8">
        <v>10</v>
      </c>
      <c r="G28" s="18">
        <f t="shared" si="1"/>
        <v>1550</v>
      </c>
    </row>
    <row r="29" spans="1:7" x14ac:dyDescent="0.25">
      <c r="A29" s="32">
        <v>43928</v>
      </c>
      <c r="B29" s="33">
        <v>43891</v>
      </c>
      <c r="C29" s="6" t="s">
        <v>81</v>
      </c>
      <c r="D29" s="6" t="s">
        <v>111</v>
      </c>
      <c r="E29" s="7">
        <v>105.31</v>
      </c>
      <c r="F29" s="8">
        <v>20</v>
      </c>
      <c r="G29" s="18">
        <f t="shared" si="1"/>
        <v>2106.1999999999998</v>
      </c>
    </row>
    <row r="30" spans="1:7" x14ac:dyDescent="0.25">
      <c r="A30" s="32">
        <v>43928</v>
      </c>
      <c r="B30" s="33">
        <v>43891</v>
      </c>
      <c r="C30" s="6" t="s">
        <v>82</v>
      </c>
      <c r="D30" s="6" t="s">
        <v>111</v>
      </c>
      <c r="E30" s="7">
        <v>97.33</v>
      </c>
      <c r="F30" s="8">
        <v>8</v>
      </c>
      <c r="G30" s="18">
        <f t="shared" si="1"/>
        <v>778.64</v>
      </c>
    </row>
    <row r="31" spans="1:7" x14ac:dyDescent="0.25">
      <c r="A31" s="32">
        <v>43928</v>
      </c>
      <c r="B31" s="33">
        <v>43891</v>
      </c>
      <c r="C31" s="6" t="s">
        <v>83</v>
      </c>
      <c r="D31" s="6" t="s">
        <v>111</v>
      </c>
      <c r="E31" s="7">
        <v>440.12</v>
      </c>
      <c r="F31" s="8">
        <v>9</v>
      </c>
      <c r="G31" s="18">
        <f t="shared" si="1"/>
        <v>3961.08</v>
      </c>
    </row>
    <row r="32" spans="1:7" x14ac:dyDescent="0.25">
      <c r="A32" s="32">
        <v>43928</v>
      </c>
      <c r="B32" s="33">
        <v>43891</v>
      </c>
      <c r="C32" s="6" t="s">
        <v>84</v>
      </c>
      <c r="D32" s="6" t="s">
        <v>111</v>
      </c>
      <c r="E32" s="7">
        <v>315</v>
      </c>
      <c r="F32" s="8">
        <v>9</v>
      </c>
      <c r="G32" s="18">
        <f t="shared" si="1"/>
        <v>2835</v>
      </c>
    </row>
    <row r="33" spans="1:7" x14ac:dyDescent="0.25">
      <c r="A33" s="32">
        <v>43928</v>
      </c>
      <c r="B33" s="33">
        <v>43891</v>
      </c>
      <c r="C33" s="6" t="s">
        <v>85</v>
      </c>
      <c r="D33" s="6" t="s">
        <v>111</v>
      </c>
      <c r="E33" s="7">
        <v>198</v>
      </c>
      <c r="F33" s="8">
        <v>4</v>
      </c>
      <c r="G33" s="18">
        <f t="shared" si="1"/>
        <v>792</v>
      </c>
    </row>
    <row r="34" spans="1:7" x14ac:dyDescent="0.25">
      <c r="A34" s="32">
        <v>43928</v>
      </c>
      <c r="B34" s="33">
        <v>43891</v>
      </c>
      <c r="C34" s="6" t="s">
        <v>87</v>
      </c>
      <c r="D34" s="6" t="s">
        <v>11</v>
      </c>
      <c r="E34" s="7">
        <v>515.74</v>
      </c>
      <c r="F34" s="8">
        <v>5</v>
      </c>
      <c r="G34" s="18">
        <f t="shared" si="1"/>
        <v>2578.6999999999998</v>
      </c>
    </row>
    <row r="35" spans="1:7" x14ac:dyDescent="0.25">
      <c r="A35" s="32">
        <v>43928</v>
      </c>
      <c r="B35" s="33">
        <v>43891</v>
      </c>
      <c r="C35" s="6" t="s">
        <v>88</v>
      </c>
      <c r="D35" s="6" t="s">
        <v>111</v>
      </c>
      <c r="E35" s="7">
        <v>310</v>
      </c>
      <c r="F35" s="8">
        <v>4</v>
      </c>
      <c r="G35" s="18">
        <f t="shared" si="1"/>
        <v>1240</v>
      </c>
    </row>
    <row r="36" spans="1:7" x14ac:dyDescent="0.25">
      <c r="A36" s="32">
        <v>43928</v>
      </c>
      <c r="B36" s="33">
        <v>43888</v>
      </c>
      <c r="C36" s="6" t="s">
        <v>89</v>
      </c>
      <c r="D36" s="6" t="s">
        <v>11</v>
      </c>
      <c r="E36" s="7">
        <v>117</v>
      </c>
      <c r="F36" s="8">
        <v>10</v>
      </c>
      <c r="G36" s="18">
        <f t="shared" si="1"/>
        <v>1170</v>
      </c>
    </row>
    <row r="37" spans="1:7" x14ac:dyDescent="0.25">
      <c r="A37" s="32">
        <v>43928</v>
      </c>
      <c r="B37" s="33">
        <v>43888</v>
      </c>
      <c r="C37" s="6" t="s">
        <v>91</v>
      </c>
      <c r="D37" s="6" t="s">
        <v>111</v>
      </c>
      <c r="E37" s="7">
        <v>500</v>
      </c>
      <c r="F37" s="8">
        <v>1.6</v>
      </c>
      <c r="G37" s="18">
        <f t="shared" si="1"/>
        <v>800</v>
      </c>
    </row>
    <row r="38" spans="1:7" x14ac:dyDescent="0.25">
      <c r="A38" s="32">
        <v>43966</v>
      </c>
      <c r="B38" s="33">
        <v>43888</v>
      </c>
      <c r="C38" s="6" t="s">
        <v>93</v>
      </c>
      <c r="D38" s="6" t="s">
        <v>111</v>
      </c>
      <c r="E38" s="7">
        <v>500</v>
      </c>
      <c r="F38" s="8">
        <v>1.6</v>
      </c>
      <c r="G38" s="18">
        <f t="shared" si="1"/>
        <v>800</v>
      </c>
    </row>
    <row r="39" spans="1:7" x14ac:dyDescent="0.25">
      <c r="A39" s="32">
        <v>43966</v>
      </c>
      <c r="B39" s="33">
        <v>43888</v>
      </c>
      <c r="C39" s="6" t="s">
        <v>94</v>
      </c>
      <c r="D39" s="6" t="s">
        <v>112</v>
      </c>
      <c r="E39" s="7">
        <v>1121.8800000000001</v>
      </c>
      <c r="F39" s="8">
        <v>1</v>
      </c>
      <c r="G39" s="18">
        <f t="shared" si="1"/>
        <v>1121.8800000000001</v>
      </c>
    </row>
    <row r="40" spans="1:7" x14ac:dyDescent="0.25">
      <c r="A40" s="32">
        <v>43966</v>
      </c>
      <c r="B40" s="33">
        <v>43888</v>
      </c>
      <c r="C40" s="6" t="s">
        <v>97</v>
      </c>
      <c r="D40" s="6" t="s">
        <v>112</v>
      </c>
      <c r="E40" s="7">
        <v>1812.32</v>
      </c>
      <c r="F40" s="8">
        <v>2</v>
      </c>
      <c r="G40" s="18">
        <f t="shared" si="1"/>
        <v>3624.64</v>
      </c>
    </row>
    <row r="41" spans="1:7" x14ac:dyDescent="0.25">
      <c r="A41" s="32">
        <v>43966</v>
      </c>
      <c r="B41" s="33">
        <v>43888</v>
      </c>
      <c r="C41" s="6" t="s">
        <v>98</v>
      </c>
      <c r="D41" s="6" t="s">
        <v>112</v>
      </c>
      <c r="E41" s="7">
        <v>2891.76</v>
      </c>
      <c r="F41" s="8">
        <v>1</v>
      </c>
      <c r="G41" s="18">
        <f t="shared" si="1"/>
        <v>2891.76</v>
      </c>
    </row>
    <row r="42" spans="1:7" x14ac:dyDescent="0.25">
      <c r="A42" s="32">
        <v>43966</v>
      </c>
      <c r="B42" s="33">
        <v>43888</v>
      </c>
      <c r="C42" s="6" t="s">
        <v>99</v>
      </c>
      <c r="D42" s="6" t="s">
        <v>111</v>
      </c>
      <c r="E42" s="7">
        <v>333.8</v>
      </c>
      <c r="F42" s="8">
        <v>1.2</v>
      </c>
      <c r="G42" s="18">
        <f t="shared" si="1"/>
        <v>400.56</v>
      </c>
    </row>
    <row r="43" spans="1:7" x14ac:dyDescent="0.25">
      <c r="A43" s="32">
        <v>43966</v>
      </c>
      <c r="B43" s="33">
        <v>43888</v>
      </c>
      <c r="C43" s="6" t="s">
        <v>101</v>
      </c>
      <c r="D43" s="6" t="s">
        <v>111</v>
      </c>
      <c r="E43" s="7">
        <v>333.8</v>
      </c>
      <c r="F43" s="8">
        <v>1.2</v>
      </c>
      <c r="G43" s="18">
        <f t="shared" si="1"/>
        <v>400.56</v>
      </c>
    </row>
    <row r="44" spans="1:7" x14ac:dyDescent="0.25">
      <c r="A44" s="32">
        <v>43966</v>
      </c>
      <c r="B44" s="33">
        <v>43888</v>
      </c>
      <c r="C44" s="6" t="s">
        <v>100</v>
      </c>
      <c r="D44" s="6" t="s">
        <v>111</v>
      </c>
      <c r="E44" s="7">
        <v>333.8</v>
      </c>
      <c r="F44" s="8">
        <v>1.2</v>
      </c>
      <c r="G44" s="18">
        <f t="shared" si="1"/>
        <v>400.56</v>
      </c>
    </row>
    <row r="45" spans="1:7" x14ac:dyDescent="0.25">
      <c r="A45" s="32">
        <v>43991</v>
      </c>
      <c r="B45" s="33">
        <v>43895</v>
      </c>
      <c r="C45" s="21" t="s">
        <v>58</v>
      </c>
      <c r="D45" s="21" t="s">
        <v>11</v>
      </c>
      <c r="E45" s="22">
        <v>380.12</v>
      </c>
      <c r="F45" s="23">
        <v>10</v>
      </c>
      <c r="G45" s="24">
        <f t="shared" si="1"/>
        <v>3801.2</v>
      </c>
    </row>
    <row r="46" spans="1:7" x14ac:dyDescent="0.25">
      <c r="A46" s="32">
        <v>43991</v>
      </c>
      <c r="B46" s="33">
        <v>43895</v>
      </c>
      <c r="C46" s="21" t="s">
        <v>60</v>
      </c>
      <c r="D46" s="21" t="s">
        <v>114</v>
      </c>
      <c r="E46" s="22">
        <v>350.16</v>
      </c>
      <c r="F46" s="23">
        <v>5</v>
      </c>
      <c r="G46" s="24">
        <f t="shared" si="1"/>
        <v>1750.8000000000002</v>
      </c>
    </row>
    <row r="47" spans="1:7" x14ac:dyDescent="0.25">
      <c r="A47" s="32">
        <v>43991</v>
      </c>
      <c r="B47" s="33">
        <v>43895</v>
      </c>
      <c r="C47" s="21" t="s">
        <v>61</v>
      </c>
      <c r="D47" s="21" t="s">
        <v>114</v>
      </c>
      <c r="E47" s="22">
        <v>89.63</v>
      </c>
      <c r="F47" s="23">
        <v>32</v>
      </c>
      <c r="G47" s="24">
        <f t="shared" si="1"/>
        <v>2868.16</v>
      </c>
    </row>
    <row r="48" spans="1:7" x14ac:dyDescent="0.25">
      <c r="A48" s="32">
        <v>43991</v>
      </c>
      <c r="B48" s="33">
        <v>43895</v>
      </c>
      <c r="C48" s="21" t="s">
        <v>62</v>
      </c>
      <c r="D48" s="21" t="s">
        <v>114</v>
      </c>
      <c r="E48" s="22">
        <v>290.75</v>
      </c>
      <c r="F48" s="23">
        <v>20</v>
      </c>
      <c r="G48" s="24">
        <f t="shared" si="1"/>
        <v>5815</v>
      </c>
    </row>
    <row r="49" spans="1:9" x14ac:dyDescent="0.25">
      <c r="A49" s="32">
        <v>43991</v>
      </c>
      <c r="B49" s="33">
        <v>43895</v>
      </c>
      <c r="C49" s="21" t="s">
        <v>63</v>
      </c>
      <c r="D49" s="21" t="s">
        <v>114</v>
      </c>
      <c r="E49" s="22">
        <v>110.05</v>
      </c>
      <c r="F49" s="23">
        <v>20</v>
      </c>
      <c r="G49" s="24">
        <f t="shared" si="1"/>
        <v>2201</v>
      </c>
    </row>
    <row r="50" spans="1:9" x14ac:dyDescent="0.25">
      <c r="A50" s="32">
        <v>43991</v>
      </c>
      <c r="B50" s="33">
        <v>43895</v>
      </c>
      <c r="C50" s="21" t="s">
        <v>65</v>
      </c>
      <c r="D50" s="21" t="s">
        <v>11</v>
      </c>
      <c r="E50" s="22">
        <v>159</v>
      </c>
      <c r="F50" s="23">
        <v>10</v>
      </c>
      <c r="G50" s="24">
        <f t="shared" si="1"/>
        <v>1590</v>
      </c>
    </row>
    <row r="51" spans="1:9" x14ac:dyDescent="0.25">
      <c r="A51" s="32">
        <v>43991</v>
      </c>
      <c r="B51" s="33">
        <v>43895</v>
      </c>
      <c r="C51" s="21" t="s">
        <v>69</v>
      </c>
      <c r="D51" s="21" t="s">
        <v>113</v>
      </c>
      <c r="E51" s="22">
        <v>883</v>
      </c>
      <c r="F51" s="23">
        <v>5</v>
      </c>
      <c r="G51" s="24">
        <f t="shared" ref="G51:G60" si="2">E51*F51</f>
        <v>4415</v>
      </c>
    </row>
    <row r="52" spans="1:9" x14ac:dyDescent="0.25">
      <c r="A52" s="32">
        <v>43991</v>
      </c>
      <c r="B52" s="33">
        <v>43895</v>
      </c>
      <c r="C52" s="21" t="s">
        <v>70</v>
      </c>
      <c r="D52" s="21" t="s">
        <v>113</v>
      </c>
      <c r="E52" s="22">
        <v>815</v>
      </c>
      <c r="F52" s="23">
        <v>3</v>
      </c>
      <c r="G52" s="24">
        <f t="shared" si="2"/>
        <v>2445</v>
      </c>
    </row>
    <row r="53" spans="1:9" x14ac:dyDescent="0.25">
      <c r="A53" s="32">
        <v>43991</v>
      </c>
      <c r="B53" s="33">
        <v>43895</v>
      </c>
      <c r="C53" s="21" t="s">
        <v>71</v>
      </c>
      <c r="D53" s="21" t="s">
        <v>115</v>
      </c>
      <c r="E53" s="22">
        <v>1875.9</v>
      </c>
      <c r="F53" s="23">
        <v>1</v>
      </c>
      <c r="G53" s="24">
        <f t="shared" si="2"/>
        <v>1875.9</v>
      </c>
    </row>
    <row r="54" spans="1:9" x14ac:dyDescent="0.25">
      <c r="A54" s="32">
        <v>43991</v>
      </c>
      <c r="B54" s="33">
        <v>43895</v>
      </c>
      <c r="C54" s="21" t="s">
        <v>72</v>
      </c>
      <c r="D54" s="21" t="s">
        <v>11</v>
      </c>
      <c r="E54" s="22">
        <v>210.13</v>
      </c>
      <c r="F54" s="23">
        <v>5</v>
      </c>
      <c r="G54" s="24">
        <f t="shared" si="2"/>
        <v>1050.6500000000001</v>
      </c>
    </row>
    <row r="55" spans="1:9" x14ac:dyDescent="0.25">
      <c r="A55" s="32">
        <v>43991</v>
      </c>
      <c r="B55" s="33">
        <v>43895</v>
      </c>
      <c r="C55" s="21" t="s">
        <v>102</v>
      </c>
      <c r="D55" s="21" t="s">
        <v>11</v>
      </c>
      <c r="E55" s="22">
        <v>90.45</v>
      </c>
      <c r="F55" s="23">
        <v>5</v>
      </c>
      <c r="G55" s="24">
        <f t="shared" si="2"/>
        <v>452.25</v>
      </c>
    </row>
    <row r="56" spans="1:9" x14ac:dyDescent="0.25">
      <c r="A56" s="32">
        <v>43991</v>
      </c>
      <c r="B56" s="33">
        <v>43895</v>
      </c>
      <c r="C56" s="21" t="s">
        <v>104</v>
      </c>
      <c r="D56" s="21" t="s">
        <v>11</v>
      </c>
      <c r="E56" s="22">
        <v>121.44</v>
      </c>
      <c r="F56" s="23">
        <v>10</v>
      </c>
      <c r="G56" s="24">
        <f t="shared" si="2"/>
        <v>1214.4000000000001</v>
      </c>
    </row>
    <row r="57" spans="1:9" x14ac:dyDescent="0.25">
      <c r="A57" s="32">
        <v>43991</v>
      </c>
      <c r="B57" s="33">
        <v>43895</v>
      </c>
      <c r="C57" s="21" t="s">
        <v>106</v>
      </c>
      <c r="D57" s="21" t="s">
        <v>11</v>
      </c>
      <c r="E57" s="22">
        <v>142.12</v>
      </c>
      <c r="F57" s="23">
        <v>20</v>
      </c>
      <c r="G57" s="24">
        <f t="shared" si="2"/>
        <v>2842.4</v>
      </c>
    </row>
    <row r="58" spans="1:9" ht="15.75" thickBot="1" x14ac:dyDescent="0.3">
      <c r="A58" s="32">
        <v>43991</v>
      </c>
      <c r="B58" s="33">
        <v>43895</v>
      </c>
      <c r="C58" s="21" t="s">
        <v>107</v>
      </c>
      <c r="D58" s="21" t="s">
        <v>11</v>
      </c>
      <c r="E58" s="22">
        <v>145.51</v>
      </c>
      <c r="F58" s="23">
        <v>10</v>
      </c>
      <c r="G58" s="24">
        <f t="shared" si="2"/>
        <v>1455.1</v>
      </c>
    </row>
    <row r="59" spans="1:9" ht="15.75" thickBot="1" x14ac:dyDescent="0.3">
      <c r="A59" s="32">
        <v>43991</v>
      </c>
      <c r="B59" s="33">
        <v>43895</v>
      </c>
      <c r="C59" s="21" t="s">
        <v>108</v>
      </c>
      <c r="D59" s="21" t="s">
        <v>113</v>
      </c>
      <c r="E59" s="22">
        <v>720.89</v>
      </c>
      <c r="F59" s="23">
        <v>5</v>
      </c>
      <c r="G59" s="24">
        <f t="shared" si="2"/>
        <v>3604.45</v>
      </c>
      <c r="I59" s="19">
        <f>SUM(G14:G60)</f>
        <v>110810.44999999997</v>
      </c>
    </row>
    <row r="60" spans="1:9" ht="15.75" thickBot="1" x14ac:dyDescent="0.3">
      <c r="A60" s="36">
        <v>43991</v>
      </c>
      <c r="B60" s="37">
        <v>43895</v>
      </c>
      <c r="C60" s="25" t="s">
        <v>73</v>
      </c>
      <c r="D60" s="25" t="s">
        <v>11</v>
      </c>
      <c r="E60" s="26">
        <v>360.14</v>
      </c>
      <c r="F60" s="27">
        <v>10</v>
      </c>
      <c r="G60" s="28">
        <f t="shared" si="2"/>
        <v>3601.3999999999996</v>
      </c>
    </row>
    <row r="61" spans="1:9" ht="15.75" thickBot="1" x14ac:dyDescent="0.3">
      <c r="F61" s="20" t="s">
        <v>116</v>
      </c>
      <c r="G61" s="66">
        <f>SUM(G12:G60)</f>
        <v>149528.44999999998</v>
      </c>
    </row>
    <row r="64" spans="1:9" x14ac:dyDescent="0.25">
      <c r="A64" s="104" t="s">
        <v>118</v>
      </c>
      <c r="B64" s="104"/>
      <c r="C64" s="104"/>
      <c r="D64" s="104"/>
      <c r="E64" s="104"/>
      <c r="F64" s="104"/>
      <c r="G64" s="104"/>
    </row>
    <row r="65" spans="1:7" x14ac:dyDescent="0.25">
      <c r="A65" s="103" t="s">
        <v>119</v>
      </c>
      <c r="B65" s="103"/>
      <c r="C65" s="103"/>
      <c r="D65" s="103"/>
      <c r="E65" s="103"/>
      <c r="F65" s="103"/>
      <c r="G65" s="103"/>
    </row>
    <row r="66" spans="1:7" x14ac:dyDescent="0.25">
      <c r="A66" s="103" t="s">
        <v>120</v>
      </c>
      <c r="B66" s="103"/>
      <c r="C66" s="103"/>
      <c r="D66" s="103"/>
      <c r="E66" s="103"/>
      <c r="F66" s="103"/>
      <c r="G66" s="103"/>
    </row>
    <row r="69" spans="1:7" x14ac:dyDescent="0.25">
      <c r="G69" s="3"/>
    </row>
  </sheetData>
  <mergeCells count="8">
    <mergeCell ref="A65:G65"/>
    <mergeCell ref="A66:G66"/>
    <mergeCell ref="A6:G6"/>
    <mergeCell ref="A7:G7"/>
    <mergeCell ref="A8:G8"/>
    <mergeCell ref="A9:G9"/>
    <mergeCell ref="A10:G10"/>
    <mergeCell ref="A64:G64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1"/>
  <sheetViews>
    <sheetView topLeftCell="A19" workbookViewId="0">
      <selection activeCell="A8" sqref="A8:G8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3" bestFit="1" customWidth="1"/>
    <col min="6" max="6" width="14.85546875" style="5" bestFit="1" customWidth="1"/>
    <col min="7" max="7" width="16.7109375" bestFit="1" customWidth="1"/>
    <col min="9" max="9" width="15" bestFit="1" customWidth="1"/>
  </cols>
  <sheetData>
    <row r="4" spans="1:9" x14ac:dyDescent="0.25">
      <c r="A4" s="1"/>
    </row>
    <row r="5" spans="1:9" ht="15.75" x14ac:dyDescent="0.25">
      <c r="A5" s="76"/>
    </row>
    <row r="6" spans="1:9" ht="15.75" x14ac:dyDescent="0.25">
      <c r="A6" s="105" t="s">
        <v>0</v>
      </c>
      <c r="B6" s="105"/>
      <c r="C6" s="105"/>
      <c r="D6" s="105"/>
      <c r="E6" s="105"/>
      <c r="F6" s="105"/>
      <c r="G6" s="105"/>
    </row>
    <row r="7" spans="1:9" ht="15.75" x14ac:dyDescent="0.25">
      <c r="A7" s="106" t="s">
        <v>1</v>
      </c>
      <c r="B7" s="106"/>
      <c r="C7" s="106"/>
      <c r="D7" s="106"/>
      <c r="E7" s="106"/>
      <c r="F7" s="106"/>
      <c r="G7" s="106"/>
    </row>
    <row r="8" spans="1:9" ht="15.75" x14ac:dyDescent="0.25">
      <c r="A8" s="105" t="s">
        <v>123</v>
      </c>
      <c r="B8" s="105"/>
      <c r="C8" s="105"/>
      <c r="D8" s="105"/>
      <c r="E8" s="105"/>
      <c r="F8" s="105"/>
      <c r="G8" s="105"/>
    </row>
    <row r="9" spans="1:9" ht="15.75" x14ac:dyDescent="0.25">
      <c r="A9" s="105" t="s">
        <v>9</v>
      </c>
      <c r="B9" s="105"/>
      <c r="C9" s="105"/>
      <c r="D9" s="105"/>
      <c r="E9" s="105"/>
      <c r="F9" s="105"/>
      <c r="G9" s="105"/>
    </row>
    <row r="10" spans="1:9" ht="16.5" thickBot="1" x14ac:dyDescent="0.3">
      <c r="A10" s="105" t="s">
        <v>163</v>
      </c>
      <c r="B10" s="105"/>
      <c r="C10" s="105"/>
      <c r="D10" s="105"/>
      <c r="E10" s="105"/>
      <c r="F10" s="105"/>
      <c r="G10" s="105"/>
    </row>
    <row r="11" spans="1:9" ht="15.75" thickBot="1" x14ac:dyDescent="0.3">
      <c r="A11" s="61" t="s">
        <v>6</v>
      </c>
      <c r="B11" s="62" t="s">
        <v>7</v>
      </c>
      <c r="C11" s="62" t="s">
        <v>3</v>
      </c>
      <c r="D11" s="62" t="s">
        <v>4</v>
      </c>
      <c r="E11" s="63" t="s">
        <v>5</v>
      </c>
      <c r="F11" s="64" t="s">
        <v>40</v>
      </c>
      <c r="G11" s="65" t="s">
        <v>8</v>
      </c>
    </row>
    <row r="12" spans="1:9" x14ac:dyDescent="0.25">
      <c r="A12" s="30">
        <v>43891</v>
      </c>
      <c r="B12" s="31">
        <v>43532</v>
      </c>
      <c r="C12" s="14" t="s">
        <v>14</v>
      </c>
      <c r="D12" s="14" t="s">
        <v>15</v>
      </c>
      <c r="E12" s="15">
        <v>197.18</v>
      </c>
      <c r="F12" s="16">
        <v>9</v>
      </c>
      <c r="G12" s="17">
        <f t="shared" ref="G12:G52" si="0">E12*F12</f>
        <v>1774.6200000000001</v>
      </c>
      <c r="I12" s="4"/>
    </row>
    <row r="13" spans="1:9" x14ac:dyDescent="0.25">
      <c r="A13" s="32">
        <v>43891</v>
      </c>
      <c r="B13" s="33">
        <v>43891</v>
      </c>
      <c r="C13" s="6" t="s">
        <v>41</v>
      </c>
      <c r="D13" s="6" t="s">
        <v>109</v>
      </c>
      <c r="E13" s="7">
        <v>452.99</v>
      </c>
      <c r="F13" s="8">
        <v>6</v>
      </c>
      <c r="G13" s="18">
        <f t="shared" si="0"/>
        <v>2717.94</v>
      </c>
    </row>
    <row r="14" spans="1:9" x14ac:dyDescent="0.25">
      <c r="A14" s="32">
        <v>43891</v>
      </c>
      <c r="B14" s="33">
        <v>43891</v>
      </c>
      <c r="C14" s="6" t="s">
        <v>42</v>
      </c>
      <c r="D14" s="6" t="s">
        <v>109</v>
      </c>
      <c r="E14" s="7">
        <v>215.56</v>
      </c>
      <c r="F14" s="8">
        <v>7</v>
      </c>
      <c r="G14" s="18">
        <f t="shared" si="0"/>
        <v>1508.92</v>
      </c>
    </row>
    <row r="15" spans="1:9" x14ac:dyDescent="0.25">
      <c r="A15" s="32">
        <v>43891</v>
      </c>
      <c r="B15" s="33">
        <v>43891</v>
      </c>
      <c r="C15" s="6" t="s">
        <v>44</v>
      </c>
      <c r="D15" s="6" t="s">
        <v>109</v>
      </c>
      <c r="E15" s="7">
        <v>27.13</v>
      </c>
      <c r="F15" s="8">
        <v>20</v>
      </c>
      <c r="G15" s="18">
        <f t="shared" si="0"/>
        <v>542.6</v>
      </c>
    </row>
    <row r="16" spans="1:9" x14ac:dyDescent="0.25">
      <c r="A16" s="32">
        <v>43891</v>
      </c>
      <c r="B16" s="33">
        <v>43891</v>
      </c>
      <c r="C16" s="6" t="s">
        <v>47</v>
      </c>
      <c r="D16" s="6" t="s">
        <v>11</v>
      </c>
      <c r="E16" s="7">
        <v>15.9</v>
      </c>
      <c r="F16" s="8">
        <v>13</v>
      </c>
      <c r="G16" s="18">
        <f t="shared" si="0"/>
        <v>206.70000000000002</v>
      </c>
    </row>
    <row r="17" spans="1:7" x14ac:dyDescent="0.25">
      <c r="A17" s="32">
        <v>43928</v>
      </c>
      <c r="B17" s="33">
        <v>43891</v>
      </c>
      <c r="C17" s="6" t="s">
        <v>110</v>
      </c>
      <c r="D17" s="6" t="s">
        <v>11</v>
      </c>
      <c r="E17" s="7">
        <v>42.81</v>
      </c>
      <c r="F17" s="8">
        <v>20</v>
      </c>
      <c r="G17" s="18">
        <f t="shared" si="0"/>
        <v>856.2</v>
      </c>
    </row>
    <row r="18" spans="1:7" x14ac:dyDescent="0.25">
      <c r="A18" s="32">
        <v>43928</v>
      </c>
      <c r="B18" s="33">
        <v>43891</v>
      </c>
      <c r="C18" s="6" t="s">
        <v>49</v>
      </c>
      <c r="D18" s="6" t="s">
        <v>111</v>
      </c>
      <c r="E18" s="7">
        <v>133.53</v>
      </c>
      <c r="F18" s="8">
        <v>5</v>
      </c>
      <c r="G18" s="18">
        <f t="shared" si="0"/>
        <v>667.65</v>
      </c>
    </row>
    <row r="19" spans="1:7" x14ac:dyDescent="0.25">
      <c r="A19" s="32">
        <v>43928</v>
      </c>
      <c r="B19" s="33">
        <v>43891</v>
      </c>
      <c r="C19" s="6" t="s">
        <v>50</v>
      </c>
      <c r="D19" s="6" t="s">
        <v>11</v>
      </c>
      <c r="E19" s="7">
        <v>45</v>
      </c>
      <c r="F19" s="8">
        <v>18</v>
      </c>
      <c r="G19" s="18">
        <f t="shared" si="0"/>
        <v>810</v>
      </c>
    </row>
    <row r="20" spans="1:7" x14ac:dyDescent="0.25">
      <c r="A20" s="32">
        <v>43928</v>
      </c>
      <c r="B20" s="33">
        <v>43891</v>
      </c>
      <c r="C20" s="6" t="s">
        <v>52</v>
      </c>
      <c r="D20" s="6" t="s">
        <v>11</v>
      </c>
      <c r="E20" s="7">
        <v>26</v>
      </c>
      <c r="F20" s="8">
        <v>19</v>
      </c>
      <c r="G20" s="18">
        <f t="shared" si="0"/>
        <v>494</v>
      </c>
    </row>
    <row r="21" spans="1:7" x14ac:dyDescent="0.25">
      <c r="A21" s="32">
        <v>43928</v>
      </c>
      <c r="B21" s="33">
        <v>43891</v>
      </c>
      <c r="C21" s="6" t="s">
        <v>54</v>
      </c>
      <c r="D21" s="6" t="s">
        <v>11</v>
      </c>
      <c r="E21" s="7">
        <v>16</v>
      </c>
      <c r="F21" s="8">
        <v>50</v>
      </c>
      <c r="G21" s="18">
        <f t="shared" si="0"/>
        <v>800</v>
      </c>
    </row>
    <row r="22" spans="1:7" x14ac:dyDescent="0.25">
      <c r="A22" s="32">
        <v>43928</v>
      </c>
      <c r="B22" s="33">
        <v>43891</v>
      </c>
      <c r="C22" s="6" t="s">
        <v>80</v>
      </c>
      <c r="D22" s="6" t="s">
        <v>11</v>
      </c>
      <c r="E22" s="7">
        <v>155</v>
      </c>
      <c r="F22" s="8">
        <v>2</v>
      </c>
      <c r="G22" s="18">
        <f t="shared" si="0"/>
        <v>310</v>
      </c>
    </row>
    <row r="23" spans="1:7" x14ac:dyDescent="0.25">
      <c r="A23" s="32">
        <v>43928</v>
      </c>
      <c r="B23" s="33">
        <v>43891</v>
      </c>
      <c r="C23" s="6" t="s">
        <v>81</v>
      </c>
      <c r="D23" s="6" t="s">
        <v>111</v>
      </c>
      <c r="E23" s="7">
        <v>105.31</v>
      </c>
      <c r="F23" s="8">
        <v>14</v>
      </c>
      <c r="G23" s="18">
        <f t="shared" si="0"/>
        <v>1474.3400000000001</v>
      </c>
    </row>
    <row r="24" spans="1:7" x14ac:dyDescent="0.25">
      <c r="A24" s="32">
        <v>43928</v>
      </c>
      <c r="B24" s="33">
        <v>43891</v>
      </c>
      <c r="C24" s="6" t="s">
        <v>82</v>
      </c>
      <c r="D24" s="6" t="s">
        <v>111</v>
      </c>
      <c r="E24" s="7">
        <v>97.33</v>
      </c>
      <c r="F24" s="8">
        <v>8</v>
      </c>
      <c r="G24" s="18">
        <f t="shared" si="0"/>
        <v>778.64</v>
      </c>
    </row>
    <row r="25" spans="1:7" x14ac:dyDescent="0.25">
      <c r="A25" s="32">
        <v>43928</v>
      </c>
      <c r="B25" s="33">
        <v>43891</v>
      </c>
      <c r="C25" s="6" t="s">
        <v>83</v>
      </c>
      <c r="D25" s="6" t="s">
        <v>111</v>
      </c>
      <c r="E25" s="7">
        <v>440.12</v>
      </c>
      <c r="F25" s="8">
        <v>3</v>
      </c>
      <c r="G25" s="18">
        <f t="shared" si="0"/>
        <v>1320.3600000000001</v>
      </c>
    </row>
    <row r="26" spans="1:7" x14ac:dyDescent="0.25">
      <c r="A26" s="32">
        <v>43928</v>
      </c>
      <c r="B26" s="33">
        <v>43891</v>
      </c>
      <c r="C26" s="6" t="s">
        <v>84</v>
      </c>
      <c r="D26" s="6" t="s">
        <v>111</v>
      </c>
      <c r="E26" s="7">
        <v>315</v>
      </c>
      <c r="F26" s="8">
        <v>2</v>
      </c>
      <c r="G26" s="18">
        <f t="shared" si="0"/>
        <v>630</v>
      </c>
    </row>
    <row r="27" spans="1:7" x14ac:dyDescent="0.25">
      <c r="A27" s="32">
        <v>43928</v>
      </c>
      <c r="B27" s="33">
        <v>43891</v>
      </c>
      <c r="C27" s="6" t="s">
        <v>85</v>
      </c>
      <c r="D27" s="6" t="s">
        <v>111</v>
      </c>
      <c r="E27" s="7">
        <v>198</v>
      </c>
      <c r="F27" s="8">
        <v>4</v>
      </c>
      <c r="G27" s="18">
        <f t="shared" si="0"/>
        <v>792</v>
      </c>
    </row>
    <row r="28" spans="1:7" x14ac:dyDescent="0.25">
      <c r="A28" s="32">
        <v>43928</v>
      </c>
      <c r="B28" s="33">
        <v>43891</v>
      </c>
      <c r="C28" s="6" t="s">
        <v>87</v>
      </c>
      <c r="D28" s="6" t="s">
        <v>11</v>
      </c>
      <c r="E28" s="7">
        <v>515.74</v>
      </c>
      <c r="F28" s="8">
        <v>1</v>
      </c>
      <c r="G28" s="18">
        <f t="shared" si="0"/>
        <v>515.74</v>
      </c>
    </row>
    <row r="29" spans="1:7" x14ac:dyDescent="0.25">
      <c r="A29" s="32">
        <v>43928</v>
      </c>
      <c r="B29" s="33">
        <v>43891</v>
      </c>
      <c r="C29" s="6" t="s">
        <v>88</v>
      </c>
      <c r="D29" s="6" t="s">
        <v>111</v>
      </c>
      <c r="E29" s="7">
        <v>310</v>
      </c>
      <c r="F29" s="8">
        <v>4</v>
      </c>
      <c r="G29" s="18">
        <f t="shared" si="0"/>
        <v>1240</v>
      </c>
    </row>
    <row r="30" spans="1:7" x14ac:dyDescent="0.25">
      <c r="A30" s="32">
        <v>43928</v>
      </c>
      <c r="B30" s="33">
        <v>43888</v>
      </c>
      <c r="C30" s="6" t="s">
        <v>89</v>
      </c>
      <c r="D30" s="6" t="s">
        <v>11</v>
      </c>
      <c r="E30" s="7">
        <v>117</v>
      </c>
      <c r="F30" s="8">
        <v>10</v>
      </c>
      <c r="G30" s="18">
        <f t="shared" si="0"/>
        <v>1170</v>
      </c>
    </row>
    <row r="31" spans="1:7" x14ac:dyDescent="0.25">
      <c r="A31" s="32">
        <v>43928</v>
      </c>
      <c r="B31" s="33">
        <v>43888</v>
      </c>
      <c r="C31" s="6" t="s">
        <v>91</v>
      </c>
      <c r="D31" s="6" t="s">
        <v>111</v>
      </c>
      <c r="E31" s="7">
        <v>500</v>
      </c>
      <c r="F31" s="8">
        <v>1.6</v>
      </c>
      <c r="G31" s="18">
        <f t="shared" si="0"/>
        <v>800</v>
      </c>
    </row>
    <row r="32" spans="1:7" x14ac:dyDescent="0.25">
      <c r="A32" s="32">
        <v>43966</v>
      </c>
      <c r="B32" s="33">
        <v>43888</v>
      </c>
      <c r="C32" s="6" t="s">
        <v>93</v>
      </c>
      <c r="D32" s="6" t="s">
        <v>111</v>
      </c>
      <c r="E32" s="7">
        <v>500</v>
      </c>
      <c r="F32" s="8">
        <v>1.6</v>
      </c>
      <c r="G32" s="18">
        <f t="shared" si="0"/>
        <v>800</v>
      </c>
    </row>
    <row r="33" spans="1:7" x14ac:dyDescent="0.25">
      <c r="A33" s="32">
        <v>43966</v>
      </c>
      <c r="B33" s="33">
        <v>43888</v>
      </c>
      <c r="C33" s="6" t="s">
        <v>94</v>
      </c>
      <c r="D33" s="6" t="s">
        <v>112</v>
      </c>
      <c r="E33" s="7">
        <v>1121.8800000000001</v>
      </c>
      <c r="F33" s="8">
        <v>1</v>
      </c>
      <c r="G33" s="18">
        <f t="shared" si="0"/>
        <v>1121.8800000000001</v>
      </c>
    </row>
    <row r="34" spans="1:7" x14ac:dyDescent="0.25">
      <c r="A34" s="32">
        <v>43966</v>
      </c>
      <c r="B34" s="33">
        <v>43888</v>
      </c>
      <c r="C34" s="6" t="s">
        <v>98</v>
      </c>
      <c r="D34" s="6" t="s">
        <v>112</v>
      </c>
      <c r="E34" s="7">
        <v>2891.76</v>
      </c>
      <c r="F34" s="8">
        <v>1</v>
      </c>
      <c r="G34" s="18">
        <f t="shared" si="0"/>
        <v>2891.76</v>
      </c>
    </row>
    <row r="35" spans="1:7" x14ac:dyDescent="0.25">
      <c r="A35" s="32">
        <v>43966</v>
      </c>
      <c r="B35" s="33">
        <v>43888</v>
      </c>
      <c r="C35" s="6" t="s">
        <v>99</v>
      </c>
      <c r="D35" s="6" t="s">
        <v>111</v>
      </c>
      <c r="E35" s="7">
        <v>333.8</v>
      </c>
      <c r="F35" s="8">
        <v>1.2</v>
      </c>
      <c r="G35" s="18">
        <f t="shared" si="0"/>
        <v>400.56</v>
      </c>
    </row>
    <row r="36" spans="1:7" x14ac:dyDescent="0.25">
      <c r="A36" s="32">
        <v>43966</v>
      </c>
      <c r="B36" s="33">
        <v>43888</v>
      </c>
      <c r="C36" s="6" t="s">
        <v>101</v>
      </c>
      <c r="D36" s="6" t="s">
        <v>111</v>
      </c>
      <c r="E36" s="7">
        <v>333.8</v>
      </c>
      <c r="F36" s="8">
        <v>1.2</v>
      </c>
      <c r="G36" s="18">
        <f t="shared" si="0"/>
        <v>400.56</v>
      </c>
    </row>
    <row r="37" spans="1:7" x14ac:dyDescent="0.25">
      <c r="A37" s="32">
        <v>43966</v>
      </c>
      <c r="B37" s="33">
        <v>43888</v>
      </c>
      <c r="C37" s="6" t="s">
        <v>100</v>
      </c>
      <c r="D37" s="6" t="s">
        <v>111</v>
      </c>
      <c r="E37" s="7">
        <v>333.8</v>
      </c>
      <c r="F37" s="8">
        <v>1.2</v>
      </c>
      <c r="G37" s="18">
        <f t="shared" si="0"/>
        <v>400.56</v>
      </c>
    </row>
    <row r="38" spans="1:7" x14ac:dyDescent="0.25">
      <c r="A38" s="32">
        <v>43991</v>
      </c>
      <c r="B38" s="33">
        <v>43895</v>
      </c>
      <c r="C38" s="21" t="s">
        <v>60</v>
      </c>
      <c r="D38" s="21" t="s">
        <v>114</v>
      </c>
      <c r="E38" s="22">
        <v>350.16</v>
      </c>
      <c r="F38" s="23">
        <v>5</v>
      </c>
      <c r="G38" s="24">
        <f t="shared" si="0"/>
        <v>1750.8000000000002</v>
      </c>
    </row>
    <row r="39" spans="1:7" x14ac:dyDescent="0.25">
      <c r="A39" s="32">
        <v>43991</v>
      </c>
      <c r="B39" s="33">
        <v>43895</v>
      </c>
      <c r="C39" s="21" t="s">
        <v>61</v>
      </c>
      <c r="D39" s="21" t="s">
        <v>114</v>
      </c>
      <c r="E39" s="22">
        <v>89.63</v>
      </c>
      <c r="F39" s="23">
        <v>32</v>
      </c>
      <c r="G39" s="24">
        <f t="shared" si="0"/>
        <v>2868.16</v>
      </c>
    </row>
    <row r="40" spans="1:7" x14ac:dyDescent="0.25">
      <c r="A40" s="32">
        <v>43991</v>
      </c>
      <c r="B40" s="33">
        <v>43895</v>
      </c>
      <c r="C40" s="21" t="s">
        <v>62</v>
      </c>
      <c r="D40" s="21" t="s">
        <v>114</v>
      </c>
      <c r="E40" s="22">
        <v>290.75</v>
      </c>
      <c r="F40" s="23">
        <v>3</v>
      </c>
      <c r="G40" s="24">
        <f t="shared" si="0"/>
        <v>872.25</v>
      </c>
    </row>
    <row r="41" spans="1:7" x14ac:dyDescent="0.25">
      <c r="A41" s="32">
        <v>43991</v>
      </c>
      <c r="B41" s="33">
        <v>43895</v>
      </c>
      <c r="C41" s="21" t="s">
        <v>63</v>
      </c>
      <c r="D41" s="21" t="s">
        <v>114</v>
      </c>
      <c r="E41" s="22">
        <v>110.05</v>
      </c>
      <c r="F41" s="23">
        <v>20</v>
      </c>
      <c r="G41" s="24">
        <f t="shared" si="0"/>
        <v>2201</v>
      </c>
    </row>
    <row r="42" spans="1:7" x14ac:dyDescent="0.25">
      <c r="A42" s="32">
        <v>43991</v>
      </c>
      <c r="B42" s="33">
        <v>43895</v>
      </c>
      <c r="C42" s="21" t="s">
        <v>65</v>
      </c>
      <c r="D42" s="21" t="s">
        <v>11</v>
      </c>
      <c r="E42" s="22">
        <v>159</v>
      </c>
      <c r="F42" s="23">
        <v>10</v>
      </c>
      <c r="G42" s="24">
        <f t="shared" si="0"/>
        <v>1590</v>
      </c>
    </row>
    <row r="43" spans="1:7" x14ac:dyDescent="0.25">
      <c r="A43" s="32">
        <v>43991</v>
      </c>
      <c r="B43" s="33">
        <v>43895</v>
      </c>
      <c r="C43" s="21" t="s">
        <v>69</v>
      </c>
      <c r="D43" s="21" t="s">
        <v>113</v>
      </c>
      <c r="E43" s="22">
        <v>883</v>
      </c>
      <c r="F43" s="23">
        <v>2</v>
      </c>
      <c r="G43" s="24">
        <f t="shared" si="0"/>
        <v>1766</v>
      </c>
    </row>
    <row r="44" spans="1:7" x14ac:dyDescent="0.25">
      <c r="A44" s="32">
        <v>43991</v>
      </c>
      <c r="B44" s="33">
        <v>43895</v>
      </c>
      <c r="C44" s="21" t="s">
        <v>70</v>
      </c>
      <c r="D44" s="21" t="s">
        <v>113</v>
      </c>
      <c r="E44" s="22">
        <v>815</v>
      </c>
      <c r="F44" s="23">
        <v>3</v>
      </c>
      <c r="G44" s="24">
        <f t="shared" si="0"/>
        <v>2445</v>
      </c>
    </row>
    <row r="45" spans="1:7" x14ac:dyDescent="0.25">
      <c r="A45" s="32">
        <v>43991</v>
      </c>
      <c r="B45" s="33">
        <v>43895</v>
      </c>
      <c r="C45" s="21" t="s">
        <v>71</v>
      </c>
      <c r="D45" s="21" t="s">
        <v>115</v>
      </c>
      <c r="E45" s="22">
        <v>1875.9</v>
      </c>
      <c r="F45" s="23">
        <v>1</v>
      </c>
      <c r="G45" s="24">
        <f t="shared" si="0"/>
        <v>1875.9</v>
      </c>
    </row>
    <row r="46" spans="1:7" x14ac:dyDescent="0.25">
      <c r="A46" s="32">
        <v>43991</v>
      </c>
      <c r="B46" s="33">
        <v>43895</v>
      </c>
      <c r="C46" s="21" t="s">
        <v>72</v>
      </c>
      <c r="D46" s="21" t="s">
        <v>11</v>
      </c>
      <c r="E46" s="22">
        <v>210.13</v>
      </c>
      <c r="F46" s="23">
        <v>5</v>
      </c>
      <c r="G46" s="24">
        <f t="shared" si="0"/>
        <v>1050.6500000000001</v>
      </c>
    </row>
    <row r="47" spans="1:7" x14ac:dyDescent="0.25">
      <c r="A47" s="32">
        <v>43991</v>
      </c>
      <c r="B47" s="33">
        <v>43895</v>
      </c>
      <c r="C47" s="21" t="s">
        <v>102</v>
      </c>
      <c r="D47" s="21" t="s">
        <v>11</v>
      </c>
      <c r="E47" s="22">
        <v>90.45</v>
      </c>
      <c r="F47" s="23">
        <v>5</v>
      </c>
      <c r="G47" s="24">
        <f t="shared" si="0"/>
        <v>452.25</v>
      </c>
    </row>
    <row r="48" spans="1:7" x14ac:dyDescent="0.25">
      <c r="A48" s="32">
        <v>43991</v>
      </c>
      <c r="B48" s="33">
        <v>43895</v>
      </c>
      <c r="C48" s="21" t="s">
        <v>104</v>
      </c>
      <c r="D48" s="21" t="s">
        <v>11</v>
      </c>
      <c r="E48" s="22">
        <v>121.44</v>
      </c>
      <c r="F48" s="23">
        <v>10</v>
      </c>
      <c r="G48" s="24">
        <f t="shared" si="0"/>
        <v>1214.4000000000001</v>
      </c>
    </row>
    <row r="49" spans="1:9" x14ac:dyDescent="0.25">
      <c r="A49" s="32">
        <v>43991</v>
      </c>
      <c r="B49" s="33">
        <v>43895</v>
      </c>
      <c r="C49" s="21" t="s">
        <v>106</v>
      </c>
      <c r="D49" s="21" t="s">
        <v>11</v>
      </c>
      <c r="E49" s="22">
        <v>142.12</v>
      </c>
      <c r="F49" s="23">
        <v>20</v>
      </c>
      <c r="G49" s="24">
        <f t="shared" si="0"/>
        <v>2842.4</v>
      </c>
    </row>
    <row r="50" spans="1:9" ht="15.75" thickBot="1" x14ac:dyDescent="0.3">
      <c r="A50" s="32">
        <v>43991</v>
      </c>
      <c r="B50" s="33">
        <v>43895</v>
      </c>
      <c r="C50" s="21" t="s">
        <v>107</v>
      </c>
      <c r="D50" s="21" t="s">
        <v>11</v>
      </c>
      <c r="E50" s="22">
        <v>145.51</v>
      </c>
      <c r="F50" s="23">
        <v>10</v>
      </c>
      <c r="G50" s="24">
        <f t="shared" si="0"/>
        <v>1455.1</v>
      </c>
    </row>
    <row r="51" spans="1:9" ht="15.75" thickBot="1" x14ac:dyDescent="0.3">
      <c r="A51" s="32">
        <v>43991</v>
      </c>
      <c r="B51" s="33">
        <v>43895</v>
      </c>
      <c r="C51" s="21" t="s">
        <v>108</v>
      </c>
      <c r="D51" s="21" t="s">
        <v>113</v>
      </c>
      <c r="E51" s="22">
        <v>720.89</v>
      </c>
      <c r="F51" s="23">
        <v>2</v>
      </c>
      <c r="G51" s="24">
        <f t="shared" si="0"/>
        <v>1441.78</v>
      </c>
      <c r="I51" s="19">
        <f>SUM(G13:G52)</f>
        <v>48556.520000000011</v>
      </c>
    </row>
    <row r="52" spans="1:9" ht="15.75" thickBot="1" x14ac:dyDescent="0.3">
      <c r="A52" s="36">
        <v>43991</v>
      </c>
      <c r="B52" s="37">
        <v>43895</v>
      </c>
      <c r="C52" s="25" t="s">
        <v>73</v>
      </c>
      <c r="D52" s="25" t="s">
        <v>11</v>
      </c>
      <c r="E52" s="26">
        <v>360.14</v>
      </c>
      <c r="F52" s="27">
        <v>3</v>
      </c>
      <c r="G52" s="28">
        <f t="shared" si="0"/>
        <v>1080.42</v>
      </c>
    </row>
    <row r="53" spans="1:9" ht="15.75" thickBot="1" x14ac:dyDescent="0.3">
      <c r="F53" s="20" t="s">
        <v>116</v>
      </c>
      <c r="G53" s="66">
        <f>SUM(G12:G52)</f>
        <v>50331.140000000007</v>
      </c>
    </row>
    <row r="56" spans="1:9" x14ac:dyDescent="0.25">
      <c r="A56" s="104" t="s">
        <v>118</v>
      </c>
      <c r="B56" s="104"/>
      <c r="C56" s="104"/>
      <c r="D56" s="104"/>
      <c r="E56" s="104"/>
      <c r="F56" s="104"/>
      <c r="G56" s="104"/>
    </row>
    <row r="57" spans="1:9" x14ac:dyDescent="0.25">
      <c r="A57" s="103" t="s">
        <v>119</v>
      </c>
      <c r="B57" s="103"/>
      <c r="C57" s="103"/>
      <c r="D57" s="103"/>
      <c r="E57" s="103"/>
      <c r="F57" s="103"/>
      <c r="G57" s="103"/>
    </row>
    <row r="58" spans="1:9" x14ac:dyDescent="0.25">
      <c r="A58" s="103" t="s">
        <v>120</v>
      </c>
      <c r="B58" s="103"/>
      <c r="C58" s="103"/>
      <c r="D58" s="103"/>
      <c r="E58" s="103"/>
      <c r="F58" s="103"/>
      <c r="G58" s="103"/>
    </row>
    <row r="61" spans="1:9" x14ac:dyDescent="0.25">
      <c r="G61" s="3"/>
    </row>
  </sheetData>
  <mergeCells count="8">
    <mergeCell ref="A57:G57"/>
    <mergeCell ref="A58:G58"/>
    <mergeCell ref="A6:G6"/>
    <mergeCell ref="A7:G7"/>
    <mergeCell ref="A8:G8"/>
    <mergeCell ref="A9:G9"/>
    <mergeCell ref="A10:G10"/>
    <mergeCell ref="A56:G56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9"/>
  <sheetViews>
    <sheetView topLeftCell="A20" workbookViewId="0">
      <selection activeCell="B52" sqref="B52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14.85546875" style="5" bestFit="1" customWidth="1"/>
  </cols>
  <sheetData>
    <row r="4" spans="1:5" x14ac:dyDescent="0.25">
      <c r="A4" s="1"/>
    </row>
    <row r="5" spans="1:5" ht="15.75" x14ac:dyDescent="0.25">
      <c r="A5" s="67"/>
    </row>
    <row r="6" spans="1:5" ht="15.75" x14ac:dyDescent="0.25">
      <c r="A6" s="105" t="s">
        <v>0</v>
      </c>
      <c r="B6" s="105"/>
      <c r="C6" s="105"/>
      <c r="D6" s="105"/>
      <c r="E6" s="105"/>
    </row>
    <row r="7" spans="1:5" ht="15.75" x14ac:dyDescent="0.25">
      <c r="A7" s="106" t="s">
        <v>1</v>
      </c>
      <c r="B7" s="106"/>
      <c r="C7" s="106"/>
      <c r="D7" s="106"/>
      <c r="E7" s="106"/>
    </row>
    <row r="8" spans="1:5" ht="15.75" x14ac:dyDescent="0.25">
      <c r="A8" s="105" t="s">
        <v>123</v>
      </c>
      <c r="B8" s="105"/>
      <c r="C8" s="105"/>
      <c r="D8" s="105"/>
      <c r="E8" s="105"/>
    </row>
    <row r="9" spans="1:5" ht="15.75" x14ac:dyDescent="0.25">
      <c r="A9" s="105" t="s">
        <v>9</v>
      </c>
      <c r="B9" s="105"/>
      <c r="C9" s="105"/>
      <c r="D9" s="105"/>
      <c r="E9" s="105"/>
    </row>
    <row r="10" spans="1:5" ht="16.5" thickBot="1" x14ac:dyDescent="0.3">
      <c r="A10" s="105" t="s">
        <v>124</v>
      </c>
      <c r="B10" s="105"/>
      <c r="C10" s="105"/>
      <c r="D10" s="105"/>
      <c r="E10" s="105"/>
    </row>
    <row r="11" spans="1:5" ht="15.75" thickBot="1" x14ac:dyDescent="0.3">
      <c r="A11" s="61" t="s">
        <v>6</v>
      </c>
      <c r="B11" s="62" t="s">
        <v>7</v>
      </c>
      <c r="C11" s="62" t="s">
        <v>3</v>
      </c>
      <c r="D11" s="62" t="s">
        <v>4</v>
      </c>
      <c r="E11" s="64" t="s">
        <v>40</v>
      </c>
    </row>
    <row r="12" spans="1:5" x14ac:dyDescent="0.25">
      <c r="A12" s="30">
        <v>44058</v>
      </c>
      <c r="B12" s="31">
        <v>44058</v>
      </c>
      <c r="C12" s="70" t="s">
        <v>14</v>
      </c>
      <c r="D12" s="14" t="s">
        <v>15</v>
      </c>
      <c r="E12" s="71">
        <v>68</v>
      </c>
    </row>
    <row r="13" spans="1:5" x14ac:dyDescent="0.25">
      <c r="A13" s="32">
        <v>44058</v>
      </c>
      <c r="B13" s="33">
        <v>44058</v>
      </c>
      <c r="C13" s="68" t="s">
        <v>16</v>
      </c>
      <c r="D13" s="6" t="s">
        <v>15</v>
      </c>
      <c r="E13" s="72">
        <v>2</v>
      </c>
    </row>
    <row r="14" spans="1:5" x14ac:dyDescent="0.25">
      <c r="A14" s="32">
        <v>44058</v>
      </c>
      <c r="B14" s="33">
        <v>44058</v>
      </c>
      <c r="C14" s="68" t="s">
        <v>41</v>
      </c>
      <c r="D14" s="6" t="s">
        <v>109</v>
      </c>
      <c r="E14" s="72">
        <v>13</v>
      </c>
    </row>
    <row r="15" spans="1:5" x14ac:dyDescent="0.25">
      <c r="A15" s="32">
        <v>44058</v>
      </c>
      <c r="B15" s="33">
        <v>44058</v>
      </c>
      <c r="C15" s="68" t="s">
        <v>42</v>
      </c>
      <c r="D15" s="6" t="s">
        <v>109</v>
      </c>
      <c r="E15" s="72">
        <v>14</v>
      </c>
    </row>
    <row r="16" spans="1:5" x14ac:dyDescent="0.25">
      <c r="A16" s="32">
        <v>44058</v>
      </c>
      <c r="B16" s="33">
        <v>44058</v>
      </c>
      <c r="C16" s="68" t="s">
        <v>43</v>
      </c>
      <c r="D16" s="6" t="s">
        <v>109</v>
      </c>
      <c r="E16" s="72">
        <v>20</v>
      </c>
    </row>
    <row r="17" spans="1:5" x14ac:dyDescent="0.25">
      <c r="A17" s="32">
        <v>44058</v>
      </c>
      <c r="B17" s="33">
        <v>44058</v>
      </c>
      <c r="C17" s="68" t="s">
        <v>44</v>
      </c>
      <c r="D17" s="6" t="s">
        <v>109</v>
      </c>
      <c r="E17" s="72">
        <v>20</v>
      </c>
    </row>
    <row r="18" spans="1:5" x14ac:dyDescent="0.25">
      <c r="A18" s="32">
        <v>44058</v>
      </c>
      <c r="B18" s="33">
        <v>44058</v>
      </c>
      <c r="C18" s="68" t="s">
        <v>45</v>
      </c>
      <c r="D18" s="6" t="s">
        <v>109</v>
      </c>
      <c r="E18" s="72">
        <v>27</v>
      </c>
    </row>
    <row r="19" spans="1:5" x14ac:dyDescent="0.25">
      <c r="A19" s="32">
        <v>44058</v>
      </c>
      <c r="B19" s="33">
        <v>44058</v>
      </c>
      <c r="C19" s="68" t="s">
        <v>130</v>
      </c>
      <c r="D19" s="6" t="s">
        <v>11</v>
      </c>
      <c r="E19" s="72">
        <v>100</v>
      </c>
    </row>
    <row r="20" spans="1:5" x14ac:dyDescent="0.25">
      <c r="A20" s="32">
        <v>44058</v>
      </c>
      <c r="B20" s="33">
        <v>44058</v>
      </c>
      <c r="C20" s="68" t="s">
        <v>110</v>
      </c>
      <c r="D20" s="6" t="s">
        <v>11</v>
      </c>
      <c r="E20" s="72">
        <v>20</v>
      </c>
    </row>
    <row r="21" spans="1:5" x14ac:dyDescent="0.25">
      <c r="A21" s="32">
        <v>44058</v>
      </c>
      <c r="B21" s="33">
        <v>44058</v>
      </c>
      <c r="C21" s="68" t="s">
        <v>128</v>
      </c>
      <c r="D21" s="6" t="s">
        <v>11</v>
      </c>
      <c r="E21" s="72">
        <v>60</v>
      </c>
    </row>
    <row r="22" spans="1:5" x14ac:dyDescent="0.25">
      <c r="A22" s="32">
        <v>44058</v>
      </c>
      <c r="B22" s="33">
        <v>44058</v>
      </c>
      <c r="C22" s="68" t="s">
        <v>50</v>
      </c>
      <c r="D22" s="6" t="s">
        <v>11</v>
      </c>
      <c r="E22" s="72">
        <v>50</v>
      </c>
    </row>
    <row r="23" spans="1:5" x14ac:dyDescent="0.25">
      <c r="A23" s="32">
        <v>44058</v>
      </c>
      <c r="B23" s="33">
        <v>44058</v>
      </c>
      <c r="C23" s="68" t="s">
        <v>51</v>
      </c>
      <c r="D23" s="6" t="s">
        <v>11</v>
      </c>
      <c r="E23" s="72">
        <v>50</v>
      </c>
    </row>
    <row r="24" spans="1:5" x14ac:dyDescent="0.25">
      <c r="A24" s="32">
        <v>44058</v>
      </c>
      <c r="B24" s="33">
        <v>44058</v>
      </c>
      <c r="C24" s="68" t="s">
        <v>129</v>
      </c>
      <c r="D24" s="6" t="s">
        <v>11</v>
      </c>
      <c r="E24" s="72">
        <v>50</v>
      </c>
    </row>
    <row r="25" spans="1:5" x14ac:dyDescent="0.25">
      <c r="A25" s="32">
        <v>44058</v>
      </c>
      <c r="B25" s="33">
        <v>44058</v>
      </c>
      <c r="C25" s="68" t="s">
        <v>53</v>
      </c>
      <c r="D25" s="6" t="s">
        <v>112</v>
      </c>
      <c r="E25" s="72">
        <v>1</v>
      </c>
    </row>
    <row r="26" spans="1:5" x14ac:dyDescent="0.25">
      <c r="A26" s="32">
        <v>44058</v>
      </c>
      <c r="B26" s="33">
        <v>44058</v>
      </c>
      <c r="C26" s="68" t="s">
        <v>127</v>
      </c>
      <c r="D26" s="6" t="s">
        <v>112</v>
      </c>
      <c r="E26" s="72">
        <v>28</v>
      </c>
    </row>
    <row r="27" spans="1:5" x14ac:dyDescent="0.25">
      <c r="A27" s="32">
        <v>44058</v>
      </c>
      <c r="B27" s="33">
        <v>44058</v>
      </c>
      <c r="C27" s="68" t="s">
        <v>80</v>
      </c>
      <c r="D27" s="6" t="s">
        <v>11</v>
      </c>
      <c r="E27" s="72">
        <v>10</v>
      </c>
    </row>
    <row r="28" spans="1:5" x14ac:dyDescent="0.25">
      <c r="A28" s="32">
        <v>44058</v>
      </c>
      <c r="B28" s="33">
        <v>44058</v>
      </c>
      <c r="C28" s="68" t="s">
        <v>81</v>
      </c>
      <c r="D28" s="6" t="s">
        <v>112</v>
      </c>
      <c r="E28" s="72">
        <v>20</v>
      </c>
    </row>
    <row r="29" spans="1:5" x14ac:dyDescent="0.25">
      <c r="A29" s="32">
        <v>44058</v>
      </c>
      <c r="B29" s="33">
        <v>44058</v>
      </c>
      <c r="C29" s="68" t="s">
        <v>82</v>
      </c>
      <c r="D29" s="6" t="s">
        <v>11</v>
      </c>
      <c r="E29" s="72">
        <v>80</v>
      </c>
    </row>
    <row r="30" spans="1:5" x14ac:dyDescent="0.25">
      <c r="A30" s="32">
        <v>44058</v>
      </c>
      <c r="B30" s="33">
        <v>44058</v>
      </c>
      <c r="C30" s="68" t="s">
        <v>83</v>
      </c>
      <c r="D30" s="6" t="s">
        <v>11</v>
      </c>
      <c r="E30" s="72">
        <v>108</v>
      </c>
    </row>
    <row r="31" spans="1:5" x14ac:dyDescent="0.25">
      <c r="A31" s="32">
        <v>44058</v>
      </c>
      <c r="B31" s="33">
        <v>44058</v>
      </c>
      <c r="C31" s="68" t="s">
        <v>84</v>
      </c>
      <c r="D31" s="6" t="s">
        <v>11</v>
      </c>
      <c r="E31" s="72">
        <v>108</v>
      </c>
    </row>
    <row r="32" spans="1:5" x14ac:dyDescent="0.25">
      <c r="A32" s="32">
        <v>44058</v>
      </c>
      <c r="B32" s="33">
        <v>44058</v>
      </c>
      <c r="C32" s="68" t="s">
        <v>85</v>
      </c>
      <c r="D32" s="6" t="s">
        <v>134</v>
      </c>
      <c r="E32" s="72">
        <v>24</v>
      </c>
    </row>
    <row r="33" spans="1:5" x14ac:dyDescent="0.25">
      <c r="A33" s="32">
        <v>44058</v>
      </c>
      <c r="B33" s="33">
        <v>44058</v>
      </c>
      <c r="C33" s="68" t="s">
        <v>87</v>
      </c>
      <c r="D33" s="6" t="s">
        <v>11</v>
      </c>
      <c r="E33" s="72">
        <v>5</v>
      </c>
    </row>
    <row r="34" spans="1:5" x14ac:dyDescent="0.25">
      <c r="A34" s="32">
        <v>44058</v>
      </c>
      <c r="B34" s="33">
        <v>44058</v>
      </c>
      <c r="C34" s="68" t="s">
        <v>131</v>
      </c>
      <c r="D34" s="6" t="s">
        <v>11</v>
      </c>
      <c r="E34" s="72">
        <v>50</v>
      </c>
    </row>
    <row r="35" spans="1:5" x14ac:dyDescent="0.25">
      <c r="A35" s="32">
        <v>44058</v>
      </c>
      <c r="B35" s="33">
        <v>44058</v>
      </c>
      <c r="C35" s="68" t="s">
        <v>126</v>
      </c>
      <c r="D35" s="6" t="s">
        <v>111</v>
      </c>
      <c r="E35" s="72">
        <v>4</v>
      </c>
    </row>
    <row r="36" spans="1:5" x14ac:dyDescent="0.25">
      <c r="A36" s="32">
        <v>44058</v>
      </c>
      <c r="B36" s="33">
        <v>44058</v>
      </c>
      <c r="C36" s="68" t="s">
        <v>94</v>
      </c>
      <c r="D36" s="6" t="s">
        <v>112</v>
      </c>
      <c r="E36" s="72">
        <v>1</v>
      </c>
    </row>
    <row r="37" spans="1:5" x14ac:dyDescent="0.25">
      <c r="A37" s="32">
        <v>44058</v>
      </c>
      <c r="B37" s="33">
        <v>44058</v>
      </c>
      <c r="C37" s="68" t="s">
        <v>132</v>
      </c>
      <c r="D37" s="6" t="s">
        <v>11</v>
      </c>
      <c r="E37" s="72">
        <v>1000</v>
      </c>
    </row>
    <row r="38" spans="1:5" x14ac:dyDescent="0.25">
      <c r="A38" s="32">
        <v>44058</v>
      </c>
      <c r="B38" s="33">
        <v>44058</v>
      </c>
      <c r="C38" s="68" t="s">
        <v>133</v>
      </c>
      <c r="D38" s="6" t="s">
        <v>11</v>
      </c>
      <c r="E38" s="72">
        <v>500</v>
      </c>
    </row>
    <row r="39" spans="1:5" x14ac:dyDescent="0.25">
      <c r="A39" s="32">
        <v>44058</v>
      </c>
      <c r="B39" s="33">
        <v>44058</v>
      </c>
      <c r="C39" s="68" t="s">
        <v>99</v>
      </c>
      <c r="D39" s="6" t="s">
        <v>111</v>
      </c>
      <c r="E39" s="72">
        <v>10</v>
      </c>
    </row>
    <row r="40" spans="1:5" x14ac:dyDescent="0.25">
      <c r="A40" s="32">
        <v>44058</v>
      </c>
      <c r="B40" s="33">
        <v>44058</v>
      </c>
      <c r="C40" s="68" t="s">
        <v>101</v>
      </c>
      <c r="D40" s="6" t="s">
        <v>111</v>
      </c>
      <c r="E40" s="72">
        <v>10</v>
      </c>
    </row>
    <row r="41" spans="1:5" x14ac:dyDescent="0.25">
      <c r="A41" s="32">
        <v>44058</v>
      </c>
      <c r="B41" s="33">
        <v>44058</v>
      </c>
      <c r="C41" s="68" t="s">
        <v>100</v>
      </c>
      <c r="D41" s="6" t="s">
        <v>11</v>
      </c>
      <c r="E41" s="72">
        <v>7</v>
      </c>
    </row>
    <row r="42" spans="1:5" x14ac:dyDescent="0.25">
      <c r="A42" s="32">
        <v>44058</v>
      </c>
      <c r="B42" s="33">
        <v>44058</v>
      </c>
      <c r="C42" s="68" t="s">
        <v>61</v>
      </c>
      <c r="D42" s="21" t="s">
        <v>114</v>
      </c>
      <c r="E42" s="73">
        <v>31</v>
      </c>
    </row>
    <row r="43" spans="1:5" x14ac:dyDescent="0.25">
      <c r="A43" s="32">
        <v>44058</v>
      </c>
      <c r="B43" s="33">
        <v>44058</v>
      </c>
      <c r="C43" s="68" t="s">
        <v>62</v>
      </c>
      <c r="D43" s="21" t="s">
        <v>114</v>
      </c>
      <c r="E43" s="73">
        <v>30</v>
      </c>
    </row>
    <row r="44" spans="1:5" x14ac:dyDescent="0.25">
      <c r="A44" s="32">
        <v>44058</v>
      </c>
      <c r="B44" s="33">
        <v>44058</v>
      </c>
      <c r="C44" s="68" t="s">
        <v>65</v>
      </c>
      <c r="D44" s="21" t="s">
        <v>11</v>
      </c>
      <c r="E44" s="73">
        <v>10</v>
      </c>
    </row>
    <row r="45" spans="1:5" x14ac:dyDescent="0.25">
      <c r="A45" s="32">
        <v>44058</v>
      </c>
      <c r="B45" s="33">
        <v>44058</v>
      </c>
      <c r="C45" s="68" t="s">
        <v>69</v>
      </c>
      <c r="D45" s="21" t="s">
        <v>113</v>
      </c>
      <c r="E45" s="73">
        <v>5</v>
      </c>
    </row>
    <row r="46" spans="1:5" x14ac:dyDescent="0.25">
      <c r="A46" s="32">
        <v>44058</v>
      </c>
      <c r="B46" s="33">
        <v>44058</v>
      </c>
      <c r="C46" s="68" t="s">
        <v>125</v>
      </c>
      <c r="D46" s="21" t="s">
        <v>113</v>
      </c>
      <c r="E46" s="73">
        <v>3</v>
      </c>
    </row>
    <row r="47" spans="1:5" x14ac:dyDescent="0.25">
      <c r="A47" s="32">
        <v>44058</v>
      </c>
      <c r="B47" s="33">
        <v>44058</v>
      </c>
      <c r="C47" s="68" t="s">
        <v>71</v>
      </c>
      <c r="D47" s="21" t="s">
        <v>115</v>
      </c>
      <c r="E47" s="73">
        <v>1</v>
      </c>
    </row>
    <row r="48" spans="1:5" x14ac:dyDescent="0.25">
      <c r="A48" s="32">
        <v>44058</v>
      </c>
      <c r="B48" s="33">
        <v>44058</v>
      </c>
      <c r="C48" s="68" t="s">
        <v>72</v>
      </c>
      <c r="D48" s="21" t="s">
        <v>11</v>
      </c>
      <c r="E48" s="73">
        <v>5</v>
      </c>
    </row>
    <row r="49" spans="1:5" x14ac:dyDescent="0.25">
      <c r="A49" s="32">
        <v>44058</v>
      </c>
      <c r="B49" s="33">
        <v>44058</v>
      </c>
      <c r="C49" s="68" t="s">
        <v>102</v>
      </c>
      <c r="D49" s="21" t="s">
        <v>11</v>
      </c>
      <c r="E49" s="73">
        <v>5</v>
      </c>
    </row>
    <row r="50" spans="1:5" x14ac:dyDescent="0.25">
      <c r="A50" s="32">
        <v>44058</v>
      </c>
      <c r="B50" s="33">
        <v>44058</v>
      </c>
      <c r="C50" s="68" t="s">
        <v>106</v>
      </c>
      <c r="D50" s="21" t="s">
        <v>11</v>
      </c>
      <c r="E50" s="73">
        <v>20</v>
      </c>
    </row>
    <row r="51" spans="1:5" x14ac:dyDescent="0.25">
      <c r="A51" s="32">
        <v>44058</v>
      </c>
      <c r="B51" s="33">
        <v>44058</v>
      </c>
      <c r="C51" s="68" t="s">
        <v>107</v>
      </c>
      <c r="D51" s="21" t="s">
        <v>11</v>
      </c>
      <c r="E51" s="73">
        <v>10</v>
      </c>
    </row>
    <row r="52" spans="1:5" x14ac:dyDescent="0.25">
      <c r="A52" s="32">
        <v>44058</v>
      </c>
      <c r="B52" s="33">
        <v>44058</v>
      </c>
      <c r="C52" s="68" t="s">
        <v>108</v>
      </c>
      <c r="D52" s="21" t="s">
        <v>113</v>
      </c>
      <c r="E52" s="73">
        <v>5</v>
      </c>
    </row>
    <row r="53" spans="1:5" x14ac:dyDescent="0.25">
      <c r="A53" s="32">
        <v>44058</v>
      </c>
      <c r="B53" s="33">
        <v>44058</v>
      </c>
      <c r="C53" s="68" t="s">
        <v>73</v>
      </c>
      <c r="D53" s="21" t="s">
        <v>11</v>
      </c>
      <c r="E53" s="73">
        <v>7</v>
      </c>
    </row>
    <row r="54" spans="1:5" x14ac:dyDescent="0.25">
      <c r="A54" s="32">
        <v>44058</v>
      </c>
      <c r="B54" s="33">
        <v>44058</v>
      </c>
      <c r="C54" s="68" t="s">
        <v>135</v>
      </c>
      <c r="D54" s="21" t="s">
        <v>11</v>
      </c>
      <c r="E54" s="73">
        <v>300</v>
      </c>
    </row>
    <row r="55" spans="1:5" x14ac:dyDescent="0.25">
      <c r="A55" s="32">
        <v>44058</v>
      </c>
      <c r="B55" s="33">
        <v>44058</v>
      </c>
      <c r="C55" s="68" t="s">
        <v>136</v>
      </c>
      <c r="D55" s="21" t="s">
        <v>154</v>
      </c>
      <c r="E55" s="73">
        <v>10</v>
      </c>
    </row>
    <row r="56" spans="1:5" x14ac:dyDescent="0.25">
      <c r="A56" s="32">
        <v>44058</v>
      </c>
      <c r="B56" s="33">
        <v>44058</v>
      </c>
      <c r="C56" s="68" t="s">
        <v>137</v>
      </c>
      <c r="D56" s="21" t="s">
        <v>11</v>
      </c>
      <c r="E56" s="73">
        <v>500</v>
      </c>
    </row>
    <row r="57" spans="1:5" x14ac:dyDescent="0.25">
      <c r="A57" s="32">
        <v>44058</v>
      </c>
      <c r="B57" s="33">
        <v>44058</v>
      </c>
      <c r="C57" s="68" t="s">
        <v>138</v>
      </c>
      <c r="D57" s="21" t="s">
        <v>11</v>
      </c>
      <c r="E57" s="72">
        <v>200</v>
      </c>
    </row>
    <row r="58" spans="1:5" x14ac:dyDescent="0.25">
      <c r="A58" s="32">
        <v>44058</v>
      </c>
      <c r="B58" s="33">
        <v>44058</v>
      </c>
      <c r="C58" s="68" t="s">
        <v>139</v>
      </c>
      <c r="D58" s="21" t="s">
        <v>11</v>
      </c>
      <c r="E58" s="73">
        <v>900</v>
      </c>
    </row>
    <row r="59" spans="1:5" x14ac:dyDescent="0.25">
      <c r="A59" s="32">
        <v>44058</v>
      </c>
      <c r="B59" s="33">
        <v>44058</v>
      </c>
      <c r="C59" s="68" t="s">
        <v>140</v>
      </c>
      <c r="D59" s="21" t="s">
        <v>154</v>
      </c>
      <c r="E59" s="73">
        <v>4</v>
      </c>
    </row>
    <row r="60" spans="1:5" x14ac:dyDescent="0.25">
      <c r="A60" s="32">
        <v>44058</v>
      </c>
      <c r="B60" s="33">
        <v>44058</v>
      </c>
      <c r="C60" s="68" t="s">
        <v>26</v>
      </c>
      <c r="D60" s="21" t="s">
        <v>11</v>
      </c>
      <c r="E60" s="73">
        <v>600</v>
      </c>
    </row>
    <row r="61" spans="1:5" x14ac:dyDescent="0.25">
      <c r="A61" s="32">
        <v>44058</v>
      </c>
      <c r="B61" s="33">
        <v>44058</v>
      </c>
      <c r="C61" s="68" t="s">
        <v>141</v>
      </c>
      <c r="D61" s="21" t="s">
        <v>155</v>
      </c>
      <c r="E61" s="73">
        <v>30</v>
      </c>
    </row>
    <row r="62" spans="1:5" x14ac:dyDescent="0.25">
      <c r="A62" s="32">
        <v>44058</v>
      </c>
      <c r="B62" s="33">
        <v>44058</v>
      </c>
      <c r="C62" s="68" t="s">
        <v>142</v>
      </c>
      <c r="D62" s="21" t="s">
        <v>11</v>
      </c>
      <c r="E62" s="73">
        <v>300</v>
      </c>
    </row>
    <row r="63" spans="1:5" x14ac:dyDescent="0.25">
      <c r="A63" s="32">
        <v>44058</v>
      </c>
      <c r="B63" s="33">
        <v>44058</v>
      </c>
      <c r="C63" s="68" t="s">
        <v>143</v>
      </c>
      <c r="D63" s="21" t="s">
        <v>156</v>
      </c>
      <c r="E63" s="73">
        <v>50</v>
      </c>
    </row>
    <row r="64" spans="1:5" x14ac:dyDescent="0.25">
      <c r="A64" s="32">
        <v>44058</v>
      </c>
      <c r="B64" s="33">
        <v>44058</v>
      </c>
      <c r="C64" s="68" t="s">
        <v>144</v>
      </c>
      <c r="D64" s="21" t="s">
        <v>11</v>
      </c>
      <c r="E64" s="73">
        <v>5</v>
      </c>
    </row>
    <row r="65" spans="1:5" x14ac:dyDescent="0.25">
      <c r="A65" s="32">
        <v>44058</v>
      </c>
      <c r="B65" s="33">
        <v>44058</v>
      </c>
      <c r="C65" s="68" t="s">
        <v>145</v>
      </c>
      <c r="D65" s="21" t="s">
        <v>11</v>
      </c>
      <c r="E65" s="73">
        <v>400</v>
      </c>
    </row>
    <row r="66" spans="1:5" x14ac:dyDescent="0.25">
      <c r="A66" s="32">
        <v>44058</v>
      </c>
      <c r="B66" s="33">
        <v>44058</v>
      </c>
      <c r="C66" s="68" t="s">
        <v>146</v>
      </c>
      <c r="D66" s="21" t="s">
        <v>154</v>
      </c>
      <c r="E66" s="73">
        <v>10</v>
      </c>
    </row>
    <row r="67" spans="1:5" x14ac:dyDescent="0.25">
      <c r="A67" s="32">
        <v>44058</v>
      </c>
      <c r="B67" s="33">
        <v>44058</v>
      </c>
      <c r="C67" s="68" t="s">
        <v>147</v>
      </c>
      <c r="D67" s="21" t="s">
        <v>11</v>
      </c>
      <c r="E67" s="73">
        <v>400</v>
      </c>
    </row>
    <row r="68" spans="1:5" x14ac:dyDescent="0.25">
      <c r="A68" s="32">
        <v>44058</v>
      </c>
      <c r="B68" s="33">
        <v>44058</v>
      </c>
      <c r="C68" s="68" t="s">
        <v>148</v>
      </c>
      <c r="D68" s="21" t="s">
        <v>11</v>
      </c>
      <c r="E68" s="73">
        <v>500</v>
      </c>
    </row>
    <row r="69" spans="1:5" x14ac:dyDescent="0.25">
      <c r="A69" s="32">
        <v>44058</v>
      </c>
      <c r="B69" s="33">
        <v>44058</v>
      </c>
      <c r="C69" s="68" t="s">
        <v>149</v>
      </c>
      <c r="D69" s="21" t="s">
        <v>11</v>
      </c>
      <c r="E69" s="73">
        <v>100</v>
      </c>
    </row>
    <row r="70" spans="1:5" x14ac:dyDescent="0.25">
      <c r="A70" s="32">
        <v>44058</v>
      </c>
      <c r="B70" s="33">
        <v>44058</v>
      </c>
      <c r="C70" s="68" t="s">
        <v>150</v>
      </c>
      <c r="D70" s="21" t="s">
        <v>11</v>
      </c>
      <c r="E70" s="73">
        <v>100</v>
      </c>
    </row>
    <row r="71" spans="1:5" x14ac:dyDescent="0.25">
      <c r="A71" s="32">
        <v>44058</v>
      </c>
      <c r="B71" s="33">
        <v>44058</v>
      </c>
      <c r="C71" s="68" t="s">
        <v>151</v>
      </c>
      <c r="D71" s="21" t="s">
        <v>11</v>
      </c>
      <c r="E71" s="73">
        <v>5</v>
      </c>
    </row>
    <row r="72" spans="1:5" x14ac:dyDescent="0.25">
      <c r="A72" s="32">
        <v>44058</v>
      </c>
      <c r="B72" s="33">
        <v>44058</v>
      </c>
      <c r="C72" s="68" t="s">
        <v>152</v>
      </c>
      <c r="D72" s="21" t="s">
        <v>11</v>
      </c>
      <c r="E72" s="73">
        <v>5</v>
      </c>
    </row>
    <row r="73" spans="1:5" ht="15.75" thickBot="1" x14ac:dyDescent="0.3">
      <c r="A73" s="36">
        <v>44058</v>
      </c>
      <c r="B73" s="37">
        <v>44058</v>
      </c>
      <c r="C73" s="69" t="s">
        <v>153</v>
      </c>
      <c r="D73" s="25" t="s">
        <v>11</v>
      </c>
      <c r="E73" s="74">
        <v>10</v>
      </c>
    </row>
    <row r="74" spans="1:5" x14ac:dyDescent="0.25">
      <c r="E74" s="20"/>
    </row>
    <row r="77" spans="1:5" x14ac:dyDescent="0.25">
      <c r="A77" s="104" t="s">
        <v>118</v>
      </c>
      <c r="B77" s="104"/>
      <c r="C77" s="104"/>
      <c r="D77" s="104"/>
      <c r="E77" s="104"/>
    </row>
    <row r="78" spans="1:5" x14ac:dyDescent="0.25">
      <c r="A78" s="103" t="s">
        <v>119</v>
      </c>
      <c r="B78" s="103"/>
      <c r="C78" s="103"/>
      <c r="D78" s="103"/>
      <c r="E78" s="103"/>
    </row>
    <row r="79" spans="1:5" x14ac:dyDescent="0.25">
      <c r="A79" s="103" t="s">
        <v>120</v>
      </c>
      <c r="B79" s="103"/>
      <c r="C79" s="103"/>
      <c r="D79" s="103"/>
      <c r="E79" s="103"/>
    </row>
  </sheetData>
  <mergeCells count="8">
    <mergeCell ref="A78:E78"/>
    <mergeCell ref="A79:E79"/>
    <mergeCell ref="A6:E6"/>
    <mergeCell ref="A7:E7"/>
    <mergeCell ref="A8:E8"/>
    <mergeCell ref="A9:E9"/>
    <mergeCell ref="A10:E10"/>
    <mergeCell ref="A77:E7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25-10-2019</vt:lpstr>
      <vt:lpstr>01-01-2020</vt:lpstr>
      <vt:lpstr>01-01-2020 ORIG.</vt:lpstr>
      <vt:lpstr>01-01-2020 ORIG. 3</vt:lpstr>
      <vt:lpstr>25-09-2020 ORIG. </vt:lpstr>
      <vt:lpstr>INV. ALMACEN AL DIA</vt:lpstr>
      <vt:lpstr>INV. ALMACEN 15-10-2020</vt:lpstr>
      <vt:lpstr>INVENTARIO ALMACEN AL DIA </vt:lpstr>
      <vt:lpstr>01-10 al 31-12-2021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 Liberato</cp:lastModifiedBy>
  <cp:lastPrinted>2022-07-21T16:56:04Z</cp:lastPrinted>
  <dcterms:created xsi:type="dcterms:W3CDTF">2019-09-26T17:04:19Z</dcterms:created>
  <dcterms:modified xsi:type="dcterms:W3CDTF">2022-07-21T16:56:12Z</dcterms:modified>
</cp:coreProperties>
</file>